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d.docs.live.net/2ca3245457689ab7/Dokument/Malmö Musikhögskola papper/"/>
    </mc:Choice>
  </mc:AlternateContent>
  <xr:revisionPtr revIDLastSave="7" documentId="8_{5B8546B7-DB5C-4301-8332-8B5B88B0968B}" xr6:coauthVersionLast="45" xr6:coauthVersionMax="45" xr10:uidLastSave="{B75AB020-B323-4F8F-BB97-C9479B1D2A51}"/>
  <bookViews>
    <workbookView xWindow="-103" yWindow="-103" windowWidth="19543" windowHeight="12497" xr2:uid="{2EBB1233-B02F-473B-8F0E-FC35F9DF7CF1}"/>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3" i="1" l="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L56" i="1"/>
  <c r="K56" i="1"/>
  <c r="J56" i="1"/>
  <c r="I56" i="1"/>
  <c r="H56" i="1"/>
  <c r="G56" i="1"/>
  <c r="F56" i="1"/>
  <c r="E56" i="1"/>
  <c r="D56" i="1"/>
  <c r="D57" i="1" s="1"/>
  <c r="D113" i="1" l="1"/>
  <c r="D114" i="1" s="1"/>
  <c r="H57" i="1"/>
  <c r="L57" i="1"/>
  <c r="E57" i="1"/>
  <c r="I57" i="1"/>
  <c r="E113" i="1"/>
  <c r="G113" i="1"/>
  <c r="I113" i="1"/>
  <c r="I114" i="1" s="1"/>
  <c r="E120" i="1" s="1"/>
  <c r="K113" i="1"/>
  <c r="F57" i="1"/>
  <c r="J57" i="1"/>
  <c r="G57" i="1"/>
  <c r="K57" i="1"/>
  <c r="F113" i="1"/>
  <c r="H113" i="1"/>
  <c r="J113" i="1"/>
  <c r="J114" i="1" s="1"/>
  <c r="E121" i="1" s="1"/>
  <c r="L113" i="1"/>
  <c r="H114" i="1" l="1"/>
  <c r="E119" i="1" s="1"/>
  <c r="F114" i="1"/>
  <c r="B119" i="1" s="1"/>
  <c r="E114" i="1"/>
  <c r="B118" i="1" s="1"/>
  <c r="G114" i="1"/>
  <c r="E118" i="1" s="1"/>
  <c r="L114" i="1"/>
  <c r="K114" i="1"/>
  <c r="E122" i="1" s="1"/>
  <c r="B120" i="1"/>
  <c r="E123" i="1"/>
</calcChain>
</file>

<file path=xl/sharedStrings.xml><?xml version="1.0" encoding="utf-8"?>
<sst xmlns="http://schemas.openxmlformats.org/spreadsheetml/2006/main" count="270" uniqueCount="129">
  <si>
    <t>Composer</t>
  </si>
  <si>
    <t>Title</t>
  </si>
  <si>
    <t>Performances</t>
  </si>
  <si>
    <t>Verdi</t>
  </si>
  <si>
    <t>La Traviata</t>
  </si>
  <si>
    <t>Mozart</t>
  </si>
  <si>
    <t>Die Zauberflöte</t>
  </si>
  <si>
    <t>Bizet</t>
  </si>
  <si>
    <t>Carmen</t>
  </si>
  <si>
    <t>Puccini</t>
  </si>
  <si>
    <t>La Bohéme</t>
  </si>
  <si>
    <t>Tosca</t>
  </si>
  <si>
    <t>Rossini</t>
  </si>
  <si>
    <t>Madama Butterfly</t>
  </si>
  <si>
    <t>Il barbiere di Siviglia</t>
  </si>
  <si>
    <t>Le nozze di Figaro</t>
  </si>
  <si>
    <t>Don Giovanni</t>
  </si>
  <si>
    <t>Rigoletto</t>
  </si>
  <si>
    <t>Strauss, J</t>
  </si>
  <si>
    <t>Die Fledermaus</t>
  </si>
  <si>
    <t>Humperdinck</t>
  </si>
  <si>
    <t>Hänsel und Gretel</t>
  </si>
  <si>
    <t>Aida</t>
  </si>
  <si>
    <t>Donizetti</t>
  </si>
  <si>
    <t>L'elisir d'amore</t>
  </si>
  <si>
    <t>Così fan tutte</t>
  </si>
  <si>
    <t>Tchaikovsky</t>
  </si>
  <si>
    <t>Eugen Onegin</t>
  </si>
  <si>
    <t>Turandot</t>
  </si>
  <si>
    <t>Nabucco</t>
  </si>
  <si>
    <t>Lehár</t>
  </si>
  <si>
    <t>Il trovatore</t>
  </si>
  <si>
    <t>Lucia di Lammermoor</t>
  </si>
  <si>
    <t>Leoncavallo</t>
  </si>
  <si>
    <t>Kálmán</t>
  </si>
  <si>
    <t>Die Csárdásfürstin</t>
  </si>
  <si>
    <t>Wagner</t>
  </si>
  <si>
    <t>Der Fliegende Holländer</t>
  </si>
  <si>
    <t>La Cenerentola</t>
  </si>
  <si>
    <t>Un ballo in maschera</t>
  </si>
  <si>
    <t>Otello</t>
  </si>
  <si>
    <t>Die Entführing aus dem Serail</t>
  </si>
  <si>
    <t>Mascagni</t>
  </si>
  <si>
    <t>Offenbach</t>
  </si>
  <si>
    <t>Macbeth</t>
  </si>
  <si>
    <t>Don Pasquale</t>
  </si>
  <si>
    <t>Gounod</t>
  </si>
  <si>
    <t>Faust</t>
  </si>
  <si>
    <t>Falstaff</t>
  </si>
  <si>
    <t>Dvořák</t>
  </si>
  <si>
    <t>Rusalka</t>
  </si>
  <si>
    <t>Beethoven</t>
  </si>
  <si>
    <t>Fidelio</t>
  </si>
  <si>
    <t>Don Carlo</t>
  </si>
  <si>
    <t>Gianni Schicchi</t>
  </si>
  <si>
    <t>Bellini</t>
  </si>
  <si>
    <t>Norma</t>
  </si>
  <si>
    <t>Strauss, R</t>
  </si>
  <si>
    <t>Salome</t>
  </si>
  <si>
    <t>Weber</t>
  </si>
  <si>
    <t>Der Freischütz</t>
  </si>
  <si>
    <t>Glück</t>
  </si>
  <si>
    <t>Benatzky</t>
  </si>
  <si>
    <t>Im weissen Rössl</t>
  </si>
  <si>
    <t>Gräfin Mariza</t>
  </si>
  <si>
    <t>Der Rosenkavalier</t>
  </si>
  <si>
    <t>Lohengrin</t>
  </si>
  <si>
    <t>Tristan und Isolde</t>
  </si>
  <si>
    <t>Massenet</t>
  </si>
  <si>
    <t>Werther</t>
  </si>
  <si>
    <t>Ariadne auf Naxos</t>
  </si>
  <si>
    <t>Total roles</t>
  </si>
  <si>
    <t>Female roles</t>
  </si>
  <si>
    <t>Male roles</t>
  </si>
  <si>
    <t>Tenors</t>
  </si>
  <si>
    <t>Sopranos</t>
  </si>
  <si>
    <t>https://www.musicalartists.org/contracts-and-agreements/schedule-c/</t>
  </si>
  <si>
    <t>Children/treble</t>
  </si>
  <si>
    <t>Mezzi/Contraltos</t>
  </si>
  <si>
    <t>Baritones</t>
  </si>
  <si>
    <t>Pagliacci</t>
  </si>
  <si>
    <t>Cavalleria Rusticana</t>
  </si>
  <si>
    <t>Les contes d'Hoffmann*</t>
  </si>
  <si>
    <t>Bass-baritones/basses</t>
  </si>
  <si>
    <t>Sum</t>
  </si>
  <si>
    <t>Percentage</t>
  </si>
  <si>
    <t>Children</t>
  </si>
  <si>
    <t>Female</t>
  </si>
  <si>
    <t>Male</t>
  </si>
  <si>
    <t>Tenor</t>
  </si>
  <si>
    <t>50 most performed operas and operettas worldwide 2010-2019</t>
  </si>
  <si>
    <t>Soprano</t>
  </si>
  <si>
    <t>Mezzo/contralto</t>
  </si>
  <si>
    <t>Baritone</t>
  </si>
  <si>
    <t>Bass-baritone/bass</t>
  </si>
  <si>
    <t>Job opportunities by gender:</t>
  </si>
  <si>
    <t>Job opportunities by fach:</t>
  </si>
  <si>
    <t>Amount of job opportunities in the same operas (performances times number of roles)</t>
  </si>
  <si>
    <t>There are 1,75 male job opportunities for every female one. (667 373/381 699)</t>
  </si>
  <si>
    <t>There are 1,01 tenor job opportunities for every soprano one. (248 354/244 962)</t>
  </si>
  <si>
    <t>Conclusions:</t>
  </si>
  <si>
    <t>https://www.operabase.com/statistics/en</t>
  </si>
  <si>
    <t>Die lustige Witwe</t>
  </si>
  <si>
    <t>Pikovaya Dama*</t>
  </si>
  <si>
    <t>Orfeo ed Euridice**</t>
  </si>
  <si>
    <t xml:space="preserve">* In Les contes d'Hoffmann and Pikovaya Dama, multiple roles are sometimes played by the same singers. Here I have chosen to list the roles individually. </t>
  </si>
  <si>
    <t>Only soloist parts are included. Speaking roles and roles classified as chorus-bits by AGMA are not included. Treble-parts performed by children are in a separate column.</t>
  </si>
  <si>
    <t>Sources and comments:</t>
  </si>
  <si>
    <t>Gender disparity in the 50 most performed operas and operettas</t>
  </si>
  <si>
    <t>If you want access to the original excel-file, contact me via the same e-mail address.</t>
  </si>
  <si>
    <t>Mathilda Bryngelsson</t>
  </si>
  <si>
    <t>info@mathildabryngelsson.com</t>
  </si>
  <si>
    <t>www.mathildabryngelsson.com</t>
  </si>
  <si>
    <t>There are 1,70 male roles for every female one. (302/178)</t>
  </si>
  <si>
    <t xml:space="preserve">There are 3,03 job opportunities for baritone/bass-baritone/bass for every one for mezzo/contralto. ((189 180+229 839)/138 330) </t>
  </si>
  <si>
    <t>There are 1,12 tenor roles for every soprano role. (122/109)</t>
  </si>
  <si>
    <t xml:space="preserve">There are 2,57 baritone/bass-baritone/bass role for every mezzo/contralto role ((83+97)/70) </t>
  </si>
  <si>
    <t xml:space="preserve">Even though the top 50 played operas cannot exactly represent the gender division in every opera ever played, it very clearly shows the trend. Note that the gender disparity is almost the same after </t>
  </si>
  <si>
    <t>fewer and fewer. The 100th most played opera, Peter Grimes, had 366 performances between 2010-2019. The 200th, Agrippina, only 136 and the 300th, Médée, only 71.</t>
  </si>
  <si>
    <t xml:space="preserve">taking the number of performances into account, even though the top opera (La Traviata, 6844 performances) is played almost ten times as much as the 50th (Werther, 723 performances). </t>
  </si>
  <si>
    <t xml:space="preserve">This suggests that the gender disparity would not be very much affected if you instead would look at the top 100, 200, or even 300 operas, as the number of performances per opera becomes </t>
  </si>
  <si>
    <t>Opera statistics are taken from Operabase, the 50 most played operas and operettas worldwide between 2010-2019.</t>
  </si>
  <si>
    <t>Role classifications are taken from AGMA:s schedule C. Actual casting practices may vary.</t>
  </si>
  <si>
    <t>Role classifications of operettas not addressed by AGMA are taken from the operettas individual German Wikipedia-page. Actual casting practices may vary.</t>
  </si>
  <si>
    <t>** In Orfeo ed Euridice, the role of Orfeo is sometimes sung by a mezzo/contralto, sometimes by a counter-tenor, and in the French version by a tenor. Here it is listed as a mezzo/contralto,</t>
  </si>
  <si>
    <t xml:space="preserve">as the Operabase statistics don't separate the Italian and the French version. </t>
  </si>
  <si>
    <t>When it comes to job opportunities, the size of the roles has not been considered, as long as they are classified as a soloist part by AGMA.</t>
  </si>
  <si>
    <t>As I have entered a lot of these numbers manually, some errors may have occurred. If you find an error, feel free to contact me at the e-mail address below.</t>
  </si>
  <si>
    <t>Feel free to cite this document as needed, but please cite it as the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</si>
</sst>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u/>
      <sz val="18"/>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0" borderId="0" xfId="0" applyFont="1"/>
    <xf numFmtId="9" fontId="0" fillId="0" borderId="0" xfId="0" applyNumberFormat="1"/>
    <xf numFmtId="10" fontId="0" fillId="0" borderId="0" xfId="0" applyNumberFormat="1"/>
    <xf numFmtId="0" fontId="2" fillId="0" borderId="0" xfId="1"/>
    <xf numFmtId="0" fontId="1" fillId="0" borderId="0" xfId="0" applyFont="1" applyAlignment="1">
      <alignment horizontal="right"/>
    </xf>
    <xf numFmtId="0" fontId="3" fillId="0" borderId="0" xfId="0" applyFont="1"/>
    <xf numFmtId="3" fontId="1" fillId="0" borderId="0" xfId="0" applyNumberFormat="1" applyFont="1"/>
    <xf numFmtId="3" fontId="0" fillId="0" borderId="0" xfId="0" applyNumberFormat="1"/>
    <xf numFmtId="0" fontId="4" fillId="0" borderId="0" xfId="0" applyFont="1"/>
  </cellXfs>
  <cellStyles count="2">
    <cellStyle name="Hyperlänk" xfId="1" builtinId="8"/>
    <cellStyle name="Normal" xfId="0" builtinId="0"/>
  </cellStyles>
  <dxfs count="10">
    <dxf>
      <numFmt numFmtId="14" formatCode="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2411DD-96B9-4D07-BCBB-EB35251116F9}" name="Tabell1" displayName="Tabell1" ref="A5:L57" totalsRowShown="0">
  <autoFilter ref="A5:L57" xr:uid="{B177D620-8692-4B37-A7D2-7889E918DF6F}"/>
  <tableColumns count="12">
    <tableColumn id="1" xr3:uid="{5A09C7EF-97DE-43DB-B7B5-BF163399FEB2}" name="Performances"/>
    <tableColumn id="2" xr3:uid="{4ED6D19F-48D0-42BF-8E02-44D56A34E48C}" name="Composer"/>
    <tableColumn id="3" xr3:uid="{B323E1FF-A31F-4DEE-A4A4-41865EC7704E}" name="Title"/>
    <tableColumn id="4" xr3:uid="{ACBE174B-1C50-4F36-A030-F9973F76666E}" name="Total roles"/>
    <tableColumn id="5" xr3:uid="{7868965E-8F61-4DD5-B466-05DB4523EE3C}" name="Female roles"/>
    <tableColumn id="6" xr3:uid="{33DCC25E-5ED1-4EF4-8D56-061B8529A4EE}" name="Male roles"/>
    <tableColumn id="7" xr3:uid="{55F5A58C-262A-42C0-9B83-83FBDE17AAEE}" name="Sopranos"/>
    <tableColumn id="8" xr3:uid="{421152BB-7620-4B34-A81C-144D9DBA6C4E}" name="Mezzi/Contraltos"/>
    <tableColumn id="9" xr3:uid="{D0D0EA2A-CE21-449D-A333-BE0EE1D67B9D}" name="Tenors"/>
    <tableColumn id="10" xr3:uid="{64D3C308-C779-429D-9F88-06034425B5CF}" name="Baritones"/>
    <tableColumn id="11" xr3:uid="{E81A48F7-426F-4D74-8DAA-813C9B4AD9E0}" name="Bass-baritones/basses"/>
    <tableColumn id="12" xr3:uid="{7B4CB4C5-7557-49AE-80E5-0455365E5B8A}" name="Children/treble"/>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521FAB-822B-49D6-817D-802327AE63BD}" name="Tabell13" displayName="Tabell13" ref="A62:L114" totalsRowShown="0">
  <autoFilter ref="A62:L114" xr:uid="{D0400F85-02AA-44B8-969A-7B890CF72CBF}"/>
  <tableColumns count="12">
    <tableColumn id="1" xr3:uid="{A7CAD260-3E79-4075-8B7B-84B443F7D11D}" name="Performances"/>
    <tableColumn id="2" xr3:uid="{06A6E699-CF19-4D7E-9456-4FCF13E647CB}" name="Composer"/>
    <tableColumn id="3" xr3:uid="{B099DF13-68C4-4081-B7D8-B68467A99495}" name="Title"/>
    <tableColumn id="4" xr3:uid="{17CE82D0-086E-4861-9A75-3EA3F9AA434D}" name="Total roles" dataDxfId="9">
      <calculatedColumnFormula>A6*D6</calculatedColumnFormula>
    </tableColumn>
    <tableColumn id="5" xr3:uid="{61CBC81B-3C42-4372-9D60-FCCB52473E17}" name="Female roles" dataDxfId="8">
      <calculatedColumnFormula>A6*E6</calculatedColumnFormula>
    </tableColumn>
    <tableColumn id="6" xr3:uid="{F7709782-C375-4128-96D4-068D82697F5C}" name="Male roles" dataDxfId="7">
      <calculatedColumnFormula>A6*F6</calculatedColumnFormula>
    </tableColumn>
    <tableColumn id="7" xr3:uid="{B69BC3CF-CE63-49DC-95CA-3DB83E3B76F0}" name="Sopranos" dataDxfId="6">
      <calculatedColumnFormula>A6*G6</calculatedColumnFormula>
    </tableColumn>
    <tableColumn id="8" xr3:uid="{21FF89B8-B532-4713-832E-9098996B1137}" name="Mezzi/Contraltos" dataDxfId="5">
      <calculatedColumnFormula>A6*H6</calculatedColumnFormula>
    </tableColumn>
    <tableColumn id="9" xr3:uid="{768D745F-D0A6-45F0-8CD1-5E95D41411CD}" name="Tenors" dataDxfId="4">
      <calculatedColumnFormula>A6*I6</calculatedColumnFormula>
    </tableColumn>
    <tableColumn id="10" xr3:uid="{B8D7B68E-94A8-45D4-AA44-7C13C8DD7A56}" name="Baritones" dataDxfId="3">
      <calculatedColumnFormula>A6*J6</calculatedColumnFormula>
    </tableColumn>
    <tableColumn id="11" xr3:uid="{28C8282D-1A49-4D91-82CB-12479811A476}" name="Bass-baritones/basses" dataDxfId="2">
      <calculatedColumnFormula>A6*K6</calculatedColumnFormula>
    </tableColumn>
    <tableColumn id="12" xr3:uid="{EDDD52B4-2E40-47AC-8CAB-6973D52AA097}" name="Children/treble" dataDxfId="1">
      <calculatedColumnFormula>A6*L6</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F35084-3D4E-4873-84C6-8E2BB831B503}" name="Tabell3" displayName="Tabell3" ref="A118:B120" headerRowCount="0" totalsRowShown="0">
  <tableColumns count="2">
    <tableColumn id="1" xr3:uid="{4FD46767-98DD-4149-9C8C-1C5033AB0A4A}" name="Kolumn1"/>
    <tableColumn id="2" xr3:uid="{4AA936B8-80FC-473B-AC4A-ED34DC49329B}" name="Kolumn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11C6A1-CBB5-47C9-A5D3-2ED4617E01DB}" name="Tabell4" displayName="Tabell4" ref="D118:E123" headerRowCount="0" totalsRowShown="0">
  <tableColumns count="2">
    <tableColumn id="1" xr3:uid="{A07A5120-2B66-4EDA-B4A8-DDFBFE678AF9}" name="Kolumn1"/>
    <tableColumn id="2" xr3:uid="{A01961DD-D21B-4D17-94EC-FE7A7460C8A3}" name="Kolumn2" dataDxfId="0">
      <calculatedColumnFormula>F114</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mailto:info@mathildabryngelsson.com" TargetMode="External"/><Relationship Id="rId7" Type="http://schemas.openxmlformats.org/officeDocument/2006/relationships/table" Target="../tables/table2.xml"/><Relationship Id="rId2" Type="http://schemas.openxmlformats.org/officeDocument/2006/relationships/hyperlink" Target="https://www.operabase.com/statistics/en" TargetMode="External"/><Relationship Id="rId1" Type="http://schemas.openxmlformats.org/officeDocument/2006/relationships/hyperlink" Target="https://www.musicalartists.org/contracts-and-agreements/schedule-c/"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mathildabryngelsson.com/" TargetMode="External"/><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1C91-95A4-4C2C-9B7C-34A00E669DA3}">
  <sheetPr>
    <pageSetUpPr fitToPage="1"/>
  </sheetPr>
  <dimension ref="A1:L164"/>
  <sheetViews>
    <sheetView showGridLines="0" tabSelected="1" zoomScale="57" zoomScaleNormal="70" workbookViewId="0">
      <selection activeCell="G1" sqref="G1"/>
    </sheetView>
  </sheetViews>
  <sheetFormatPr defaultRowHeight="14.6" x14ac:dyDescent="0.4"/>
  <cols>
    <col min="1" max="1" width="18.53515625" customWidth="1"/>
    <col min="2" max="2" width="12.69140625" customWidth="1"/>
    <col min="3" max="3" width="28.69140625" customWidth="1"/>
    <col min="4" max="4" width="19.69140625" customWidth="1"/>
    <col min="5" max="5" width="18.921875" customWidth="1"/>
    <col min="6" max="6" width="12.69140625" customWidth="1"/>
    <col min="7" max="7" width="17.3828125" customWidth="1"/>
    <col min="8" max="8" width="18.921875" customWidth="1"/>
    <col min="9" max="9" width="10.23046875" customWidth="1"/>
    <col min="10" max="10" width="12.4609375" customWidth="1"/>
    <col min="11" max="11" width="23" customWidth="1"/>
    <col min="12" max="12" width="15.3046875" customWidth="1"/>
  </cols>
  <sheetData>
    <row r="1" spans="1:12" ht="23.15" x14ac:dyDescent="0.6">
      <c r="A1" s="9" t="s">
        <v>108</v>
      </c>
    </row>
    <row r="3" spans="1:12" x14ac:dyDescent="0.4">
      <c r="A3" s="6" t="s">
        <v>90</v>
      </c>
    </row>
    <row r="5" spans="1:12" x14ac:dyDescent="0.4">
      <c r="A5" t="s">
        <v>2</v>
      </c>
      <c r="B5" t="s">
        <v>0</v>
      </c>
      <c r="C5" t="s">
        <v>1</v>
      </c>
      <c r="D5" t="s">
        <v>71</v>
      </c>
      <c r="E5" t="s">
        <v>72</v>
      </c>
      <c r="F5" t="s">
        <v>73</v>
      </c>
      <c r="G5" t="s">
        <v>75</v>
      </c>
      <c r="H5" t="s">
        <v>78</v>
      </c>
      <c r="I5" t="s">
        <v>74</v>
      </c>
      <c r="J5" t="s">
        <v>79</v>
      </c>
      <c r="K5" t="s">
        <v>83</v>
      </c>
      <c r="L5" t="s">
        <v>77</v>
      </c>
    </row>
    <row r="6" spans="1:12" x14ac:dyDescent="0.4">
      <c r="A6">
        <v>6844</v>
      </c>
      <c r="B6" t="s">
        <v>3</v>
      </c>
      <c r="C6" t="s">
        <v>4</v>
      </c>
      <c r="D6">
        <v>12</v>
      </c>
      <c r="E6">
        <v>3</v>
      </c>
      <c r="F6">
        <v>9</v>
      </c>
      <c r="G6">
        <v>2</v>
      </c>
      <c r="H6">
        <v>1</v>
      </c>
      <c r="I6">
        <v>3</v>
      </c>
      <c r="J6">
        <v>2</v>
      </c>
      <c r="K6">
        <v>4</v>
      </c>
      <c r="L6">
        <v>0</v>
      </c>
    </row>
    <row r="7" spans="1:12" x14ac:dyDescent="0.4">
      <c r="A7">
        <v>5848</v>
      </c>
      <c r="B7" t="s">
        <v>5</v>
      </c>
      <c r="C7" t="s">
        <v>6</v>
      </c>
      <c r="D7">
        <v>18</v>
      </c>
      <c r="E7">
        <v>6</v>
      </c>
      <c r="F7">
        <v>9</v>
      </c>
      <c r="G7">
        <v>5</v>
      </c>
      <c r="H7">
        <v>1</v>
      </c>
      <c r="I7">
        <v>4</v>
      </c>
      <c r="J7">
        <v>1</v>
      </c>
      <c r="K7">
        <v>4</v>
      </c>
      <c r="L7">
        <v>3</v>
      </c>
    </row>
    <row r="8" spans="1:12" x14ac:dyDescent="0.4">
      <c r="A8">
        <v>5729</v>
      </c>
      <c r="B8" t="s">
        <v>7</v>
      </c>
      <c r="C8" t="s">
        <v>8</v>
      </c>
      <c r="D8">
        <v>10</v>
      </c>
      <c r="E8">
        <v>4</v>
      </c>
      <c r="F8">
        <v>6</v>
      </c>
      <c r="G8">
        <v>3</v>
      </c>
      <c r="H8">
        <v>1</v>
      </c>
      <c r="I8">
        <v>3</v>
      </c>
      <c r="J8">
        <v>2</v>
      </c>
      <c r="K8">
        <v>1</v>
      </c>
      <c r="L8">
        <v>0</v>
      </c>
    </row>
    <row r="9" spans="1:12" x14ac:dyDescent="0.4">
      <c r="A9">
        <v>5317</v>
      </c>
      <c r="B9" t="s">
        <v>9</v>
      </c>
      <c r="C9" t="s">
        <v>10</v>
      </c>
      <c r="D9">
        <v>8</v>
      </c>
      <c r="E9">
        <v>2</v>
      </c>
      <c r="F9">
        <v>6</v>
      </c>
      <c r="G9">
        <v>2</v>
      </c>
      <c r="H9">
        <v>0</v>
      </c>
      <c r="I9">
        <v>1</v>
      </c>
      <c r="J9">
        <v>2</v>
      </c>
      <c r="K9">
        <v>3</v>
      </c>
      <c r="L9">
        <v>0</v>
      </c>
    </row>
    <row r="10" spans="1:12" x14ac:dyDescent="0.4">
      <c r="A10">
        <v>4612</v>
      </c>
      <c r="B10" t="s">
        <v>9</v>
      </c>
      <c r="C10" t="s">
        <v>11</v>
      </c>
      <c r="D10">
        <v>9</v>
      </c>
      <c r="E10">
        <v>1</v>
      </c>
      <c r="F10">
        <v>7</v>
      </c>
      <c r="G10">
        <v>1</v>
      </c>
      <c r="H10">
        <v>0</v>
      </c>
      <c r="I10">
        <v>2</v>
      </c>
      <c r="J10">
        <v>2</v>
      </c>
      <c r="K10">
        <v>3</v>
      </c>
      <c r="L10">
        <v>1</v>
      </c>
    </row>
    <row r="11" spans="1:12" x14ac:dyDescent="0.4">
      <c r="A11">
        <v>4233</v>
      </c>
      <c r="B11" t="s">
        <v>9</v>
      </c>
      <c r="C11" t="s">
        <v>13</v>
      </c>
      <c r="D11">
        <v>10</v>
      </c>
      <c r="E11">
        <v>3</v>
      </c>
      <c r="F11">
        <v>7</v>
      </c>
      <c r="G11">
        <v>1</v>
      </c>
      <c r="H11">
        <v>2</v>
      </c>
      <c r="I11">
        <v>2</v>
      </c>
      <c r="J11">
        <v>3</v>
      </c>
      <c r="K11">
        <v>2</v>
      </c>
      <c r="L11">
        <v>0</v>
      </c>
    </row>
    <row r="12" spans="1:12" x14ac:dyDescent="0.4">
      <c r="A12">
        <v>4232</v>
      </c>
      <c r="B12" t="s">
        <v>12</v>
      </c>
      <c r="C12" t="s">
        <v>14</v>
      </c>
      <c r="D12">
        <v>9</v>
      </c>
      <c r="E12">
        <v>2</v>
      </c>
      <c r="F12">
        <v>7</v>
      </c>
      <c r="G12">
        <v>1</v>
      </c>
      <c r="H12">
        <v>1</v>
      </c>
      <c r="I12">
        <v>1</v>
      </c>
      <c r="J12">
        <v>2</v>
      </c>
      <c r="K12">
        <v>4</v>
      </c>
      <c r="L12">
        <v>0</v>
      </c>
    </row>
    <row r="13" spans="1:12" x14ac:dyDescent="0.4">
      <c r="A13">
        <v>4177</v>
      </c>
      <c r="B13" t="s">
        <v>5</v>
      </c>
      <c r="C13" t="s">
        <v>15</v>
      </c>
      <c r="D13">
        <v>11</v>
      </c>
      <c r="E13">
        <v>5</v>
      </c>
      <c r="F13">
        <v>6</v>
      </c>
      <c r="G13">
        <v>3</v>
      </c>
      <c r="H13">
        <v>2</v>
      </c>
      <c r="I13">
        <v>2</v>
      </c>
      <c r="J13">
        <v>1</v>
      </c>
      <c r="K13">
        <v>3</v>
      </c>
      <c r="L13">
        <v>0</v>
      </c>
    </row>
    <row r="14" spans="1:12" x14ac:dyDescent="0.4">
      <c r="A14">
        <v>3960</v>
      </c>
      <c r="B14" t="s">
        <v>5</v>
      </c>
      <c r="C14" t="s">
        <v>16</v>
      </c>
      <c r="D14">
        <v>8</v>
      </c>
      <c r="E14">
        <v>3</v>
      </c>
      <c r="F14">
        <v>5</v>
      </c>
      <c r="G14">
        <v>3</v>
      </c>
      <c r="H14">
        <v>0</v>
      </c>
      <c r="I14">
        <v>1</v>
      </c>
      <c r="J14">
        <v>2</v>
      </c>
      <c r="K14">
        <v>2</v>
      </c>
      <c r="L14">
        <v>0</v>
      </c>
    </row>
    <row r="15" spans="1:12" x14ac:dyDescent="0.4">
      <c r="A15">
        <v>3957</v>
      </c>
      <c r="B15" t="s">
        <v>3</v>
      </c>
      <c r="C15" t="s">
        <v>17</v>
      </c>
      <c r="D15">
        <v>12</v>
      </c>
      <c r="E15">
        <v>5</v>
      </c>
      <c r="F15">
        <v>7</v>
      </c>
      <c r="G15">
        <v>2</v>
      </c>
      <c r="H15">
        <v>3</v>
      </c>
      <c r="I15">
        <v>2</v>
      </c>
      <c r="J15">
        <v>3</v>
      </c>
      <c r="K15">
        <v>2</v>
      </c>
      <c r="L15">
        <v>0</v>
      </c>
    </row>
    <row r="16" spans="1:12" x14ac:dyDescent="0.4">
      <c r="A16">
        <v>3674</v>
      </c>
      <c r="B16" t="s">
        <v>18</v>
      </c>
      <c r="C16" t="s">
        <v>19</v>
      </c>
      <c r="D16">
        <v>9</v>
      </c>
      <c r="E16">
        <v>4</v>
      </c>
      <c r="F16">
        <v>5</v>
      </c>
      <c r="G16">
        <v>3</v>
      </c>
      <c r="H16">
        <v>1</v>
      </c>
      <c r="I16">
        <v>3</v>
      </c>
      <c r="J16">
        <v>2</v>
      </c>
      <c r="K16">
        <v>0</v>
      </c>
      <c r="L16">
        <v>0</v>
      </c>
    </row>
    <row r="17" spans="1:12" x14ac:dyDescent="0.4">
      <c r="A17">
        <v>2819</v>
      </c>
      <c r="B17" t="s">
        <v>20</v>
      </c>
      <c r="C17" t="s">
        <v>21</v>
      </c>
      <c r="D17">
        <v>7</v>
      </c>
      <c r="E17">
        <v>6</v>
      </c>
      <c r="F17">
        <v>1</v>
      </c>
      <c r="G17">
        <v>3</v>
      </c>
      <c r="H17">
        <v>3</v>
      </c>
      <c r="I17">
        <v>0</v>
      </c>
      <c r="J17">
        <v>1</v>
      </c>
      <c r="K17">
        <v>0</v>
      </c>
      <c r="L17">
        <v>0</v>
      </c>
    </row>
    <row r="18" spans="1:12" x14ac:dyDescent="0.4">
      <c r="A18">
        <v>2795</v>
      </c>
      <c r="B18" t="s">
        <v>3</v>
      </c>
      <c r="C18" t="s">
        <v>22</v>
      </c>
      <c r="D18">
        <v>8</v>
      </c>
      <c r="E18">
        <v>3</v>
      </c>
      <c r="F18">
        <v>5</v>
      </c>
      <c r="G18">
        <v>2</v>
      </c>
      <c r="H18">
        <v>1</v>
      </c>
      <c r="I18">
        <v>2</v>
      </c>
      <c r="J18">
        <v>1</v>
      </c>
      <c r="K18">
        <v>2</v>
      </c>
      <c r="L18">
        <v>0</v>
      </c>
    </row>
    <row r="19" spans="1:12" x14ac:dyDescent="0.4">
      <c r="A19">
        <v>2659</v>
      </c>
      <c r="B19" t="s">
        <v>23</v>
      </c>
      <c r="C19" t="s">
        <v>24</v>
      </c>
      <c r="D19">
        <v>5</v>
      </c>
      <c r="E19">
        <v>2</v>
      </c>
      <c r="F19">
        <v>3</v>
      </c>
      <c r="G19">
        <v>2</v>
      </c>
      <c r="H19">
        <v>0</v>
      </c>
      <c r="I19">
        <v>1</v>
      </c>
      <c r="J19">
        <v>1</v>
      </c>
      <c r="K19">
        <v>1</v>
      </c>
      <c r="L19">
        <v>0</v>
      </c>
    </row>
    <row r="20" spans="1:12" x14ac:dyDescent="0.4">
      <c r="A20">
        <v>2564</v>
      </c>
      <c r="B20" t="s">
        <v>5</v>
      </c>
      <c r="C20" t="s">
        <v>25</v>
      </c>
      <c r="D20">
        <v>6</v>
      </c>
      <c r="E20">
        <v>3</v>
      </c>
      <c r="F20">
        <v>3</v>
      </c>
      <c r="G20">
        <v>2</v>
      </c>
      <c r="H20">
        <v>1</v>
      </c>
      <c r="I20">
        <v>1</v>
      </c>
      <c r="J20">
        <v>1</v>
      </c>
      <c r="K20">
        <v>1</v>
      </c>
      <c r="L20">
        <v>0</v>
      </c>
    </row>
    <row r="21" spans="1:12" x14ac:dyDescent="0.4">
      <c r="A21">
        <v>2436</v>
      </c>
      <c r="B21" t="s">
        <v>26</v>
      </c>
      <c r="C21" t="s">
        <v>27</v>
      </c>
      <c r="D21">
        <v>10</v>
      </c>
      <c r="E21">
        <v>4</v>
      </c>
      <c r="F21">
        <v>6</v>
      </c>
      <c r="G21">
        <v>1</v>
      </c>
      <c r="H21">
        <v>3</v>
      </c>
      <c r="I21">
        <v>2</v>
      </c>
      <c r="J21">
        <v>1</v>
      </c>
      <c r="K21">
        <v>3</v>
      </c>
      <c r="L21">
        <v>0</v>
      </c>
    </row>
    <row r="22" spans="1:12" x14ac:dyDescent="0.4">
      <c r="A22">
        <v>2297</v>
      </c>
      <c r="B22" t="s">
        <v>9</v>
      </c>
      <c r="C22" t="s">
        <v>28</v>
      </c>
      <c r="D22">
        <v>9</v>
      </c>
      <c r="E22">
        <v>2</v>
      </c>
      <c r="F22">
        <v>7</v>
      </c>
      <c r="G22">
        <v>2</v>
      </c>
      <c r="H22">
        <v>0</v>
      </c>
      <c r="I22">
        <v>4</v>
      </c>
      <c r="J22">
        <v>2</v>
      </c>
      <c r="K22">
        <v>1</v>
      </c>
      <c r="L22">
        <v>0</v>
      </c>
    </row>
    <row r="23" spans="1:12" x14ac:dyDescent="0.4">
      <c r="A23">
        <v>2193</v>
      </c>
      <c r="B23" t="s">
        <v>3</v>
      </c>
      <c r="C23" t="s">
        <v>29</v>
      </c>
      <c r="D23">
        <v>8</v>
      </c>
      <c r="E23">
        <v>3</v>
      </c>
      <c r="F23">
        <v>5</v>
      </c>
      <c r="G23">
        <v>2</v>
      </c>
      <c r="H23">
        <v>1</v>
      </c>
      <c r="I23">
        <v>2</v>
      </c>
      <c r="J23">
        <v>1</v>
      </c>
      <c r="K23">
        <v>2</v>
      </c>
      <c r="L23">
        <v>0</v>
      </c>
    </row>
    <row r="24" spans="1:12" x14ac:dyDescent="0.4">
      <c r="A24">
        <v>2125</v>
      </c>
      <c r="B24" t="s">
        <v>30</v>
      </c>
      <c r="C24" t="s">
        <v>102</v>
      </c>
      <c r="D24">
        <v>19</v>
      </c>
      <c r="E24">
        <v>11</v>
      </c>
      <c r="F24">
        <v>8</v>
      </c>
      <c r="G24">
        <v>6</v>
      </c>
      <c r="H24">
        <v>5</v>
      </c>
      <c r="I24">
        <v>3</v>
      </c>
      <c r="J24">
        <v>5</v>
      </c>
      <c r="K24">
        <v>0</v>
      </c>
      <c r="L24">
        <v>0</v>
      </c>
    </row>
    <row r="25" spans="1:12" x14ac:dyDescent="0.4">
      <c r="A25">
        <v>1817</v>
      </c>
      <c r="B25" t="s">
        <v>3</v>
      </c>
      <c r="C25" t="s">
        <v>31</v>
      </c>
      <c r="D25">
        <v>7</v>
      </c>
      <c r="E25">
        <v>3</v>
      </c>
      <c r="F25">
        <v>4</v>
      </c>
      <c r="G25">
        <v>2</v>
      </c>
      <c r="H25">
        <v>1</v>
      </c>
      <c r="I25">
        <v>2</v>
      </c>
      <c r="J25">
        <v>1</v>
      </c>
      <c r="K25">
        <v>1</v>
      </c>
      <c r="L25">
        <v>0</v>
      </c>
    </row>
    <row r="26" spans="1:12" x14ac:dyDescent="0.4">
      <c r="A26">
        <v>1737</v>
      </c>
      <c r="B26" t="s">
        <v>23</v>
      </c>
      <c r="C26" t="s">
        <v>32</v>
      </c>
      <c r="D26">
        <v>7</v>
      </c>
      <c r="E26">
        <v>2</v>
      </c>
      <c r="F26">
        <v>5</v>
      </c>
      <c r="G26">
        <v>1</v>
      </c>
      <c r="H26">
        <v>1</v>
      </c>
      <c r="I26">
        <v>3</v>
      </c>
      <c r="J26">
        <v>1</v>
      </c>
      <c r="K26">
        <v>1</v>
      </c>
      <c r="L26">
        <v>0</v>
      </c>
    </row>
    <row r="27" spans="1:12" x14ac:dyDescent="0.4">
      <c r="A27">
        <v>1713</v>
      </c>
      <c r="B27" t="s">
        <v>33</v>
      </c>
      <c r="C27" t="s">
        <v>80</v>
      </c>
      <c r="D27">
        <v>5</v>
      </c>
      <c r="E27">
        <v>1</v>
      </c>
      <c r="F27">
        <v>4</v>
      </c>
      <c r="G27">
        <v>1</v>
      </c>
      <c r="H27">
        <v>0</v>
      </c>
      <c r="I27">
        <v>2</v>
      </c>
      <c r="J27">
        <v>2</v>
      </c>
      <c r="K27">
        <v>0</v>
      </c>
      <c r="L27">
        <v>0</v>
      </c>
    </row>
    <row r="28" spans="1:12" x14ac:dyDescent="0.4">
      <c r="A28">
        <v>1605</v>
      </c>
      <c r="B28" t="s">
        <v>34</v>
      </c>
      <c r="C28" t="s">
        <v>35</v>
      </c>
      <c r="D28">
        <v>7</v>
      </c>
      <c r="E28">
        <v>3</v>
      </c>
      <c r="F28">
        <v>4</v>
      </c>
      <c r="G28">
        <v>1</v>
      </c>
      <c r="H28">
        <v>2</v>
      </c>
      <c r="I28">
        <v>1</v>
      </c>
      <c r="J28">
        <v>2</v>
      </c>
      <c r="K28">
        <v>1</v>
      </c>
      <c r="L28">
        <v>0</v>
      </c>
    </row>
    <row r="29" spans="1:12" x14ac:dyDescent="0.4">
      <c r="A29">
        <v>1593</v>
      </c>
      <c r="B29" t="s">
        <v>36</v>
      </c>
      <c r="C29" t="s">
        <v>37</v>
      </c>
      <c r="D29">
        <v>6</v>
      </c>
      <c r="E29">
        <v>2</v>
      </c>
      <c r="F29">
        <v>4</v>
      </c>
      <c r="G29">
        <v>1</v>
      </c>
      <c r="H29">
        <v>2</v>
      </c>
      <c r="I29">
        <v>2</v>
      </c>
      <c r="J29">
        <v>1</v>
      </c>
      <c r="K29">
        <v>1</v>
      </c>
      <c r="L29">
        <v>0</v>
      </c>
    </row>
    <row r="30" spans="1:12" x14ac:dyDescent="0.4">
      <c r="A30">
        <v>1589</v>
      </c>
      <c r="B30" t="s">
        <v>12</v>
      </c>
      <c r="C30" t="s">
        <v>38</v>
      </c>
      <c r="D30">
        <v>7</v>
      </c>
      <c r="E30">
        <v>3</v>
      </c>
      <c r="F30">
        <v>4</v>
      </c>
      <c r="G30">
        <v>1</v>
      </c>
      <c r="H30">
        <v>2</v>
      </c>
      <c r="I30">
        <v>1</v>
      </c>
      <c r="J30">
        <v>0</v>
      </c>
      <c r="K30">
        <v>3</v>
      </c>
      <c r="L30">
        <v>0</v>
      </c>
    </row>
    <row r="31" spans="1:12" x14ac:dyDescent="0.4">
      <c r="A31">
        <v>1583</v>
      </c>
      <c r="B31" t="s">
        <v>3</v>
      </c>
      <c r="C31" t="s">
        <v>39</v>
      </c>
      <c r="D31">
        <v>10</v>
      </c>
      <c r="E31">
        <v>3</v>
      </c>
      <c r="F31">
        <v>7</v>
      </c>
      <c r="G31">
        <v>2</v>
      </c>
      <c r="H31">
        <v>1</v>
      </c>
      <c r="I31">
        <v>3</v>
      </c>
      <c r="J31">
        <v>1</v>
      </c>
      <c r="K31">
        <v>3</v>
      </c>
      <c r="L31">
        <v>0</v>
      </c>
    </row>
    <row r="32" spans="1:12" x14ac:dyDescent="0.4">
      <c r="A32">
        <v>1544</v>
      </c>
      <c r="B32" t="s">
        <v>3</v>
      </c>
      <c r="C32" t="s">
        <v>40</v>
      </c>
      <c r="D32">
        <v>9</v>
      </c>
      <c r="E32">
        <v>2</v>
      </c>
      <c r="F32">
        <v>7</v>
      </c>
      <c r="G32">
        <v>1</v>
      </c>
      <c r="H32">
        <v>1</v>
      </c>
      <c r="I32">
        <v>3</v>
      </c>
      <c r="J32">
        <v>2</v>
      </c>
      <c r="K32">
        <v>2</v>
      </c>
      <c r="L32">
        <v>0</v>
      </c>
    </row>
    <row r="33" spans="1:12" x14ac:dyDescent="0.4">
      <c r="A33">
        <v>1413</v>
      </c>
      <c r="B33" t="s">
        <v>5</v>
      </c>
      <c r="C33" t="s">
        <v>41</v>
      </c>
      <c r="D33">
        <v>5</v>
      </c>
      <c r="E33">
        <v>2</v>
      </c>
      <c r="F33">
        <v>3</v>
      </c>
      <c r="G33">
        <v>2</v>
      </c>
      <c r="H33">
        <v>0</v>
      </c>
      <c r="I33">
        <v>2</v>
      </c>
      <c r="J33">
        <v>0</v>
      </c>
      <c r="K33">
        <v>1</v>
      </c>
      <c r="L33">
        <v>0</v>
      </c>
    </row>
    <row r="34" spans="1:12" x14ac:dyDescent="0.4">
      <c r="A34">
        <v>1344</v>
      </c>
      <c r="B34" t="s">
        <v>42</v>
      </c>
      <c r="C34" t="s">
        <v>81</v>
      </c>
      <c r="D34">
        <v>5</v>
      </c>
      <c r="E34">
        <v>3</v>
      </c>
      <c r="F34">
        <v>2</v>
      </c>
      <c r="G34">
        <v>1</v>
      </c>
      <c r="H34">
        <v>2</v>
      </c>
      <c r="I34">
        <v>1</v>
      </c>
      <c r="J34">
        <v>1</v>
      </c>
      <c r="K34">
        <v>0</v>
      </c>
      <c r="L34">
        <v>0</v>
      </c>
    </row>
    <row r="35" spans="1:12" x14ac:dyDescent="0.4">
      <c r="A35">
        <v>1291</v>
      </c>
      <c r="B35" t="s">
        <v>43</v>
      </c>
      <c r="C35" t="s">
        <v>82</v>
      </c>
      <c r="D35">
        <v>22</v>
      </c>
      <c r="E35">
        <v>6</v>
      </c>
      <c r="F35">
        <v>16</v>
      </c>
      <c r="G35">
        <v>4</v>
      </c>
      <c r="H35">
        <v>2</v>
      </c>
      <c r="I35">
        <v>8</v>
      </c>
      <c r="J35">
        <v>5</v>
      </c>
      <c r="K35">
        <v>3</v>
      </c>
      <c r="L35">
        <v>0</v>
      </c>
    </row>
    <row r="36" spans="1:12" x14ac:dyDescent="0.4">
      <c r="A36">
        <v>1289</v>
      </c>
      <c r="B36" t="s">
        <v>3</v>
      </c>
      <c r="C36" t="s">
        <v>44</v>
      </c>
      <c r="D36">
        <v>10</v>
      </c>
      <c r="E36">
        <v>2</v>
      </c>
      <c r="F36">
        <v>6</v>
      </c>
      <c r="G36">
        <v>1</v>
      </c>
      <c r="H36">
        <v>1</v>
      </c>
      <c r="I36">
        <v>2</v>
      </c>
      <c r="J36">
        <v>2</v>
      </c>
      <c r="K36">
        <v>2</v>
      </c>
      <c r="L36">
        <v>2</v>
      </c>
    </row>
    <row r="37" spans="1:12" x14ac:dyDescent="0.4">
      <c r="A37">
        <v>1272</v>
      </c>
      <c r="B37" t="s">
        <v>23</v>
      </c>
      <c r="C37" t="s">
        <v>45</v>
      </c>
      <c r="D37">
        <v>5</v>
      </c>
      <c r="E37">
        <v>1</v>
      </c>
      <c r="F37">
        <v>4</v>
      </c>
      <c r="G37">
        <v>1</v>
      </c>
      <c r="H37">
        <v>0</v>
      </c>
      <c r="I37">
        <v>1</v>
      </c>
      <c r="J37">
        <v>2</v>
      </c>
      <c r="K37">
        <v>1</v>
      </c>
      <c r="L37">
        <v>0</v>
      </c>
    </row>
    <row r="38" spans="1:12" x14ac:dyDescent="0.4">
      <c r="A38">
        <v>1264</v>
      </c>
      <c r="B38" t="s">
        <v>46</v>
      </c>
      <c r="C38" t="s">
        <v>47</v>
      </c>
      <c r="D38">
        <v>7</v>
      </c>
      <c r="E38">
        <v>3</v>
      </c>
      <c r="F38">
        <v>4</v>
      </c>
      <c r="G38">
        <v>1</v>
      </c>
      <c r="H38">
        <v>2</v>
      </c>
      <c r="I38">
        <v>1</v>
      </c>
      <c r="J38">
        <v>2</v>
      </c>
      <c r="K38">
        <v>1</v>
      </c>
      <c r="L38">
        <v>0</v>
      </c>
    </row>
    <row r="39" spans="1:12" x14ac:dyDescent="0.4">
      <c r="A39">
        <v>1195</v>
      </c>
      <c r="B39" t="s">
        <v>3</v>
      </c>
      <c r="C39" t="s">
        <v>48</v>
      </c>
      <c r="D39">
        <v>10</v>
      </c>
      <c r="E39">
        <v>4</v>
      </c>
      <c r="F39">
        <v>6</v>
      </c>
      <c r="G39">
        <v>2</v>
      </c>
      <c r="H39">
        <v>2</v>
      </c>
      <c r="I39">
        <v>3</v>
      </c>
      <c r="J39">
        <v>2</v>
      </c>
      <c r="K39">
        <v>1</v>
      </c>
      <c r="L39">
        <v>0</v>
      </c>
    </row>
    <row r="40" spans="1:12" x14ac:dyDescent="0.4">
      <c r="A40">
        <v>1133</v>
      </c>
      <c r="B40" t="s">
        <v>49</v>
      </c>
      <c r="C40" t="s">
        <v>50</v>
      </c>
      <c r="D40">
        <v>11</v>
      </c>
      <c r="E40">
        <v>7</v>
      </c>
      <c r="F40">
        <v>4</v>
      </c>
      <c r="G40">
        <v>5</v>
      </c>
      <c r="H40">
        <v>2</v>
      </c>
      <c r="I40">
        <v>2</v>
      </c>
      <c r="J40">
        <v>1</v>
      </c>
      <c r="K40">
        <v>1</v>
      </c>
      <c r="L40">
        <v>0</v>
      </c>
    </row>
    <row r="41" spans="1:12" x14ac:dyDescent="0.4">
      <c r="A41">
        <v>1052</v>
      </c>
      <c r="B41" t="s">
        <v>51</v>
      </c>
      <c r="C41" t="s">
        <v>52</v>
      </c>
      <c r="D41">
        <v>9</v>
      </c>
      <c r="E41">
        <v>2</v>
      </c>
      <c r="F41">
        <v>7</v>
      </c>
      <c r="G41">
        <v>2</v>
      </c>
      <c r="H41">
        <v>0</v>
      </c>
      <c r="I41">
        <v>3</v>
      </c>
      <c r="J41">
        <v>1</v>
      </c>
      <c r="K41">
        <v>3</v>
      </c>
      <c r="L41">
        <v>0</v>
      </c>
    </row>
    <row r="42" spans="1:12" x14ac:dyDescent="0.4">
      <c r="A42">
        <v>1000</v>
      </c>
      <c r="B42" t="s">
        <v>3</v>
      </c>
      <c r="C42" t="s">
        <v>53</v>
      </c>
      <c r="D42">
        <v>12</v>
      </c>
      <c r="E42">
        <v>4</v>
      </c>
      <c r="F42">
        <v>8</v>
      </c>
      <c r="G42">
        <v>3</v>
      </c>
      <c r="H42">
        <v>1</v>
      </c>
      <c r="I42">
        <v>3</v>
      </c>
      <c r="J42">
        <v>2</v>
      </c>
      <c r="K42">
        <v>3</v>
      </c>
      <c r="L42">
        <v>0</v>
      </c>
    </row>
    <row r="43" spans="1:12" x14ac:dyDescent="0.4">
      <c r="A43">
        <v>965</v>
      </c>
      <c r="B43" t="s">
        <v>9</v>
      </c>
      <c r="C43" t="s">
        <v>54</v>
      </c>
      <c r="D43">
        <v>15</v>
      </c>
      <c r="E43">
        <v>4</v>
      </c>
      <c r="F43">
        <v>10</v>
      </c>
      <c r="G43">
        <v>2</v>
      </c>
      <c r="H43">
        <v>2</v>
      </c>
      <c r="I43">
        <v>2</v>
      </c>
      <c r="J43">
        <v>3</v>
      </c>
      <c r="K43">
        <v>5</v>
      </c>
      <c r="L43">
        <v>1</v>
      </c>
    </row>
    <row r="44" spans="1:12" x14ac:dyDescent="0.4">
      <c r="A44">
        <v>953</v>
      </c>
      <c r="B44" t="s">
        <v>55</v>
      </c>
      <c r="C44" t="s">
        <v>56</v>
      </c>
      <c r="D44">
        <v>6</v>
      </c>
      <c r="E44">
        <v>3</v>
      </c>
      <c r="F44">
        <v>3</v>
      </c>
      <c r="G44">
        <v>2</v>
      </c>
      <c r="H44">
        <v>1</v>
      </c>
      <c r="I44">
        <v>2</v>
      </c>
      <c r="J44">
        <v>0</v>
      </c>
      <c r="K44">
        <v>1</v>
      </c>
      <c r="L44">
        <v>0</v>
      </c>
    </row>
    <row r="45" spans="1:12" x14ac:dyDescent="0.4">
      <c r="A45">
        <v>952</v>
      </c>
      <c r="B45" t="s">
        <v>57</v>
      </c>
      <c r="C45" t="s">
        <v>58</v>
      </c>
      <c r="D45">
        <v>17</v>
      </c>
      <c r="E45">
        <v>4</v>
      </c>
      <c r="F45">
        <v>13</v>
      </c>
      <c r="G45">
        <v>2</v>
      </c>
      <c r="H45">
        <v>2</v>
      </c>
      <c r="I45">
        <v>7</v>
      </c>
      <c r="J45">
        <v>1</v>
      </c>
      <c r="K45">
        <v>5</v>
      </c>
      <c r="L45">
        <v>0</v>
      </c>
    </row>
    <row r="46" spans="1:12" x14ac:dyDescent="0.4">
      <c r="A46">
        <v>908</v>
      </c>
      <c r="B46" t="s">
        <v>59</v>
      </c>
      <c r="C46" t="s">
        <v>60</v>
      </c>
      <c r="D46">
        <v>8</v>
      </c>
      <c r="E46">
        <v>2</v>
      </c>
      <c r="F46">
        <v>6</v>
      </c>
      <c r="G46">
        <v>2</v>
      </c>
      <c r="H46">
        <v>0</v>
      </c>
      <c r="I46">
        <v>1</v>
      </c>
      <c r="J46">
        <v>1</v>
      </c>
      <c r="K46">
        <v>4</v>
      </c>
      <c r="L46">
        <v>0</v>
      </c>
    </row>
    <row r="47" spans="1:12" x14ac:dyDescent="0.4">
      <c r="A47">
        <v>876</v>
      </c>
      <c r="B47" t="s">
        <v>61</v>
      </c>
      <c r="C47" t="s">
        <v>104</v>
      </c>
      <c r="D47">
        <v>3</v>
      </c>
      <c r="E47">
        <v>3</v>
      </c>
      <c r="F47">
        <v>0</v>
      </c>
      <c r="G47">
        <v>2</v>
      </c>
      <c r="H47">
        <v>1</v>
      </c>
      <c r="I47">
        <v>0</v>
      </c>
      <c r="J47">
        <v>0</v>
      </c>
      <c r="K47">
        <v>0</v>
      </c>
      <c r="L47">
        <v>0</v>
      </c>
    </row>
    <row r="48" spans="1:12" x14ac:dyDescent="0.4">
      <c r="A48">
        <v>855</v>
      </c>
      <c r="B48" t="s">
        <v>62</v>
      </c>
      <c r="C48" t="s">
        <v>63</v>
      </c>
      <c r="D48">
        <v>8</v>
      </c>
      <c r="E48">
        <v>3</v>
      </c>
      <c r="F48">
        <v>5</v>
      </c>
      <c r="G48">
        <v>3</v>
      </c>
      <c r="H48">
        <v>0</v>
      </c>
      <c r="I48">
        <v>2</v>
      </c>
      <c r="J48">
        <v>2</v>
      </c>
      <c r="K48">
        <v>1</v>
      </c>
      <c r="L48">
        <v>0</v>
      </c>
    </row>
    <row r="49" spans="1:12" x14ac:dyDescent="0.4">
      <c r="A49">
        <v>852</v>
      </c>
      <c r="B49" t="s">
        <v>34</v>
      </c>
      <c r="C49" t="s">
        <v>64</v>
      </c>
      <c r="D49">
        <v>8</v>
      </c>
      <c r="E49">
        <v>4</v>
      </c>
      <c r="F49">
        <v>4</v>
      </c>
      <c r="G49">
        <v>3</v>
      </c>
      <c r="H49">
        <v>1</v>
      </c>
      <c r="I49">
        <v>2</v>
      </c>
      <c r="J49">
        <v>1</v>
      </c>
      <c r="K49">
        <v>1</v>
      </c>
      <c r="L49">
        <v>0</v>
      </c>
    </row>
    <row r="50" spans="1:12" x14ac:dyDescent="0.4">
      <c r="A50">
        <v>828</v>
      </c>
      <c r="B50" t="s">
        <v>57</v>
      </c>
      <c r="C50" t="s">
        <v>65</v>
      </c>
      <c r="D50">
        <v>17</v>
      </c>
      <c r="E50">
        <v>8</v>
      </c>
      <c r="F50">
        <v>9</v>
      </c>
      <c r="G50">
        <v>4</v>
      </c>
      <c r="H50">
        <v>4</v>
      </c>
      <c r="I50">
        <v>5</v>
      </c>
      <c r="J50">
        <v>1</v>
      </c>
      <c r="K50">
        <v>3</v>
      </c>
      <c r="L50">
        <v>0</v>
      </c>
    </row>
    <row r="51" spans="1:12" x14ac:dyDescent="0.4">
      <c r="A51">
        <v>816</v>
      </c>
      <c r="B51" t="s">
        <v>26</v>
      </c>
      <c r="C51" t="s">
        <v>103</v>
      </c>
      <c r="D51">
        <v>19</v>
      </c>
      <c r="E51">
        <v>9</v>
      </c>
      <c r="F51">
        <v>10</v>
      </c>
      <c r="G51">
        <v>4</v>
      </c>
      <c r="H51">
        <v>5</v>
      </c>
      <c r="I51">
        <v>4</v>
      </c>
      <c r="J51">
        <v>4</v>
      </c>
      <c r="K51">
        <v>2</v>
      </c>
      <c r="L51">
        <v>0</v>
      </c>
    </row>
    <row r="52" spans="1:12" x14ac:dyDescent="0.4">
      <c r="A52">
        <v>776</v>
      </c>
      <c r="B52" t="s">
        <v>36</v>
      </c>
      <c r="C52" t="s">
        <v>66</v>
      </c>
      <c r="D52">
        <v>10</v>
      </c>
      <c r="E52">
        <v>2</v>
      </c>
      <c r="F52">
        <v>8</v>
      </c>
      <c r="G52">
        <v>1</v>
      </c>
      <c r="H52">
        <v>1</v>
      </c>
      <c r="I52">
        <v>3</v>
      </c>
      <c r="J52">
        <v>2</v>
      </c>
      <c r="K52">
        <v>3</v>
      </c>
      <c r="L52">
        <v>0</v>
      </c>
    </row>
    <row r="53" spans="1:12" x14ac:dyDescent="0.4">
      <c r="A53">
        <v>759</v>
      </c>
      <c r="B53" t="s">
        <v>36</v>
      </c>
      <c r="C53" t="s">
        <v>67</v>
      </c>
      <c r="D53">
        <v>9</v>
      </c>
      <c r="E53">
        <v>2</v>
      </c>
      <c r="F53">
        <v>7</v>
      </c>
      <c r="G53">
        <v>1</v>
      </c>
      <c r="H53">
        <v>1</v>
      </c>
      <c r="I53">
        <v>4</v>
      </c>
      <c r="J53">
        <v>2</v>
      </c>
      <c r="K53">
        <v>1</v>
      </c>
      <c r="L53">
        <v>0</v>
      </c>
    </row>
    <row r="54" spans="1:12" x14ac:dyDescent="0.4">
      <c r="A54">
        <v>742</v>
      </c>
      <c r="B54" t="s">
        <v>57</v>
      </c>
      <c r="C54" t="s">
        <v>70</v>
      </c>
      <c r="D54">
        <v>16</v>
      </c>
      <c r="E54">
        <v>6</v>
      </c>
      <c r="F54">
        <v>10</v>
      </c>
      <c r="G54">
        <v>4</v>
      </c>
      <c r="H54">
        <v>2</v>
      </c>
      <c r="I54">
        <v>5</v>
      </c>
      <c r="J54">
        <v>2</v>
      </c>
      <c r="K54">
        <v>3</v>
      </c>
      <c r="L54">
        <v>0</v>
      </c>
    </row>
    <row r="55" spans="1:12" x14ac:dyDescent="0.4">
      <c r="A55">
        <v>723</v>
      </c>
      <c r="B55" t="s">
        <v>68</v>
      </c>
      <c r="C55" t="s">
        <v>69</v>
      </c>
      <c r="D55">
        <v>15</v>
      </c>
      <c r="E55">
        <v>3</v>
      </c>
      <c r="F55">
        <v>6</v>
      </c>
      <c r="G55">
        <v>1</v>
      </c>
      <c r="H55">
        <v>2</v>
      </c>
      <c r="I55">
        <v>3</v>
      </c>
      <c r="J55">
        <v>1</v>
      </c>
      <c r="K55">
        <v>2</v>
      </c>
      <c r="L55">
        <v>6</v>
      </c>
    </row>
    <row r="56" spans="1:12" x14ac:dyDescent="0.4">
      <c r="C56" s="5" t="s">
        <v>84</v>
      </c>
      <c r="D56" s="1">
        <f t="shared" ref="D56:L56" si="0">SUBTOTAL(109,D6:D55)</f>
        <v>493</v>
      </c>
      <c r="E56" s="1">
        <f t="shared" si="0"/>
        <v>178</v>
      </c>
      <c r="F56" s="1">
        <f t="shared" si="0"/>
        <v>302</v>
      </c>
      <c r="G56" s="1">
        <f t="shared" si="0"/>
        <v>109</v>
      </c>
      <c r="H56" s="1">
        <f t="shared" si="0"/>
        <v>70</v>
      </c>
      <c r="I56" s="1">
        <f t="shared" si="0"/>
        <v>122</v>
      </c>
      <c r="J56" s="1">
        <f t="shared" si="0"/>
        <v>83</v>
      </c>
      <c r="K56" s="1">
        <f t="shared" si="0"/>
        <v>97</v>
      </c>
      <c r="L56" s="1">
        <f t="shared" si="0"/>
        <v>13</v>
      </c>
    </row>
    <row r="57" spans="1:12" x14ac:dyDescent="0.4">
      <c r="C57" s="5" t="s">
        <v>85</v>
      </c>
      <c r="D57" s="2">
        <f>D56/D56</f>
        <v>1</v>
      </c>
      <c r="E57" s="3">
        <f>E56/D56</f>
        <v>0.36105476673427994</v>
      </c>
      <c r="F57" s="3">
        <f>F56/D56</f>
        <v>0.61257606490872207</v>
      </c>
      <c r="G57" s="3">
        <f>G56/D56</f>
        <v>0.22109533468559839</v>
      </c>
      <c r="H57" s="3">
        <f>H56/D56</f>
        <v>0.14198782961460446</v>
      </c>
      <c r="I57" s="3">
        <f>I56/D56</f>
        <v>0.24746450304259635</v>
      </c>
      <c r="J57" s="3">
        <f>J56/D56</f>
        <v>0.16835699797160245</v>
      </c>
      <c r="K57" s="3">
        <f>K56/D56</f>
        <v>0.19675456389452334</v>
      </c>
      <c r="L57" s="3">
        <f>L56/D56</f>
        <v>2.6369168356997971E-2</v>
      </c>
    </row>
    <row r="60" spans="1:12" x14ac:dyDescent="0.4">
      <c r="A60" s="6" t="s">
        <v>97</v>
      </c>
    </row>
    <row r="62" spans="1:12" x14ac:dyDescent="0.4">
      <c r="A62" t="s">
        <v>2</v>
      </c>
      <c r="B62" t="s">
        <v>0</v>
      </c>
      <c r="C62" t="s">
        <v>1</v>
      </c>
      <c r="D62" t="s">
        <v>71</v>
      </c>
      <c r="E62" t="s">
        <v>72</v>
      </c>
      <c r="F62" t="s">
        <v>73</v>
      </c>
      <c r="G62" t="s">
        <v>75</v>
      </c>
      <c r="H62" t="s">
        <v>78</v>
      </c>
      <c r="I62" t="s">
        <v>74</v>
      </c>
      <c r="J62" t="s">
        <v>79</v>
      </c>
      <c r="K62" t="s">
        <v>83</v>
      </c>
      <c r="L62" t="s">
        <v>77</v>
      </c>
    </row>
    <row r="63" spans="1:12" x14ac:dyDescent="0.4">
      <c r="A63">
        <v>6844</v>
      </c>
      <c r="B63" t="s">
        <v>3</v>
      </c>
      <c r="C63" t="s">
        <v>4</v>
      </c>
      <c r="D63" s="8">
        <f t="shared" ref="D63:D94" si="1">A6*D6</f>
        <v>82128</v>
      </c>
      <c r="E63" s="8">
        <f t="shared" ref="E63:E94" si="2">A6*E6</f>
        <v>20532</v>
      </c>
      <c r="F63" s="8">
        <f t="shared" ref="F63:F94" si="3">A6*F6</f>
        <v>61596</v>
      </c>
      <c r="G63" s="8">
        <f t="shared" ref="G63:G94" si="4">A6*G6</f>
        <v>13688</v>
      </c>
      <c r="H63" s="8">
        <f t="shared" ref="H63:H94" si="5">A6*H6</f>
        <v>6844</v>
      </c>
      <c r="I63" s="8">
        <f t="shared" ref="I63:I94" si="6">A6*I6</f>
        <v>20532</v>
      </c>
      <c r="J63" s="8">
        <f t="shared" ref="J63:J94" si="7">A6*J6</f>
        <v>13688</v>
      </c>
      <c r="K63" s="8">
        <f t="shared" ref="K63:K94" si="8">A6*K6</f>
        <v>27376</v>
      </c>
      <c r="L63" s="8">
        <f t="shared" ref="L63:L94" si="9">A6*L6</f>
        <v>0</v>
      </c>
    </row>
    <row r="64" spans="1:12" x14ac:dyDescent="0.4">
      <c r="A64">
        <v>5848</v>
      </c>
      <c r="B64" t="s">
        <v>5</v>
      </c>
      <c r="C64" t="s">
        <v>6</v>
      </c>
      <c r="D64" s="8">
        <f t="shared" si="1"/>
        <v>105264</v>
      </c>
      <c r="E64" s="8">
        <f t="shared" si="2"/>
        <v>35088</v>
      </c>
      <c r="F64" s="8">
        <f t="shared" si="3"/>
        <v>52632</v>
      </c>
      <c r="G64" s="8">
        <f t="shared" si="4"/>
        <v>29240</v>
      </c>
      <c r="H64" s="8">
        <f t="shared" si="5"/>
        <v>5848</v>
      </c>
      <c r="I64" s="8">
        <f t="shared" si="6"/>
        <v>23392</v>
      </c>
      <c r="J64" s="8">
        <f t="shared" si="7"/>
        <v>5848</v>
      </c>
      <c r="K64" s="8">
        <f t="shared" si="8"/>
        <v>23392</v>
      </c>
      <c r="L64" s="8">
        <f t="shared" si="9"/>
        <v>17544</v>
      </c>
    </row>
    <row r="65" spans="1:12" x14ac:dyDescent="0.4">
      <c r="A65">
        <v>5729</v>
      </c>
      <c r="B65" t="s">
        <v>7</v>
      </c>
      <c r="C65" t="s">
        <v>8</v>
      </c>
      <c r="D65" s="8">
        <f t="shared" si="1"/>
        <v>57290</v>
      </c>
      <c r="E65" s="8">
        <f t="shared" si="2"/>
        <v>22916</v>
      </c>
      <c r="F65" s="8">
        <f t="shared" si="3"/>
        <v>34374</v>
      </c>
      <c r="G65" s="8">
        <f t="shared" si="4"/>
        <v>17187</v>
      </c>
      <c r="H65" s="8">
        <f t="shared" si="5"/>
        <v>5729</v>
      </c>
      <c r="I65" s="8">
        <f t="shared" si="6"/>
        <v>17187</v>
      </c>
      <c r="J65" s="8">
        <f t="shared" si="7"/>
        <v>11458</v>
      </c>
      <c r="K65" s="8">
        <f t="shared" si="8"/>
        <v>5729</v>
      </c>
      <c r="L65" s="8">
        <f t="shared" si="9"/>
        <v>0</v>
      </c>
    </row>
    <row r="66" spans="1:12" x14ac:dyDescent="0.4">
      <c r="A66">
        <v>5317</v>
      </c>
      <c r="B66" t="s">
        <v>9</v>
      </c>
      <c r="C66" t="s">
        <v>10</v>
      </c>
      <c r="D66" s="8">
        <f t="shared" si="1"/>
        <v>42536</v>
      </c>
      <c r="E66" s="8">
        <f t="shared" si="2"/>
        <v>10634</v>
      </c>
      <c r="F66" s="8">
        <f t="shared" si="3"/>
        <v>31902</v>
      </c>
      <c r="G66" s="8">
        <f t="shared" si="4"/>
        <v>10634</v>
      </c>
      <c r="H66" s="8">
        <f t="shared" si="5"/>
        <v>0</v>
      </c>
      <c r="I66" s="8">
        <f t="shared" si="6"/>
        <v>5317</v>
      </c>
      <c r="J66" s="8">
        <f t="shared" si="7"/>
        <v>10634</v>
      </c>
      <c r="K66" s="8">
        <f t="shared" si="8"/>
        <v>15951</v>
      </c>
      <c r="L66" s="8">
        <f t="shared" si="9"/>
        <v>0</v>
      </c>
    </row>
    <row r="67" spans="1:12" x14ac:dyDescent="0.4">
      <c r="A67">
        <v>4612</v>
      </c>
      <c r="B67" t="s">
        <v>9</v>
      </c>
      <c r="C67" t="s">
        <v>11</v>
      </c>
      <c r="D67" s="8">
        <f t="shared" si="1"/>
        <v>41508</v>
      </c>
      <c r="E67" s="8">
        <f t="shared" si="2"/>
        <v>4612</v>
      </c>
      <c r="F67" s="8">
        <f t="shared" si="3"/>
        <v>32284</v>
      </c>
      <c r="G67" s="8">
        <f t="shared" si="4"/>
        <v>4612</v>
      </c>
      <c r="H67" s="8">
        <f t="shared" si="5"/>
        <v>0</v>
      </c>
      <c r="I67" s="8">
        <f t="shared" si="6"/>
        <v>9224</v>
      </c>
      <c r="J67" s="8">
        <f t="shared" si="7"/>
        <v>9224</v>
      </c>
      <c r="K67" s="8">
        <f t="shared" si="8"/>
        <v>13836</v>
      </c>
      <c r="L67" s="8">
        <f t="shared" si="9"/>
        <v>4612</v>
      </c>
    </row>
    <row r="68" spans="1:12" x14ac:dyDescent="0.4">
      <c r="A68">
        <v>4233</v>
      </c>
      <c r="B68" t="s">
        <v>9</v>
      </c>
      <c r="C68" t="s">
        <v>13</v>
      </c>
      <c r="D68" s="8">
        <f t="shared" si="1"/>
        <v>42330</v>
      </c>
      <c r="E68" s="8">
        <f t="shared" si="2"/>
        <v>12699</v>
      </c>
      <c r="F68" s="8">
        <f t="shared" si="3"/>
        <v>29631</v>
      </c>
      <c r="G68" s="8">
        <f t="shared" si="4"/>
        <v>4233</v>
      </c>
      <c r="H68" s="8">
        <f t="shared" si="5"/>
        <v>8466</v>
      </c>
      <c r="I68" s="8">
        <f t="shared" si="6"/>
        <v>8466</v>
      </c>
      <c r="J68" s="8">
        <f t="shared" si="7"/>
        <v>12699</v>
      </c>
      <c r="K68" s="8">
        <f t="shared" si="8"/>
        <v>8466</v>
      </c>
      <c r="L68" s="8">
        <f t="shared" si="9"/>
        <v>0</v>
      </c>
    </row>
    <row r="69" spans="1:12" x14ac:dyDescent="0.4">
      <c r="A69">
        <v>4232</v>
      </c>
      <c r="B69" t="s">
        <v>12</v>
      </c>
      <c r="C69" t="s">
        <v>14</v>
      </c>
      <c r="D69" s="8">
        <f t="shared" si="1"/>
        <v>38088</v>
      </c>
      <c r="E69" s="8">
        <f t="shared" si="2"/>
        <v>8464</v>
      </c>
      <c r="F69" s="8">
        <f t="shared" si="3"/>
        <v>29624</v>
      </c>
      <c r="G69" s="8">
        <f t="shared" si="4"/>
        <v>4232</v>
      </c>
      <c r="H69" s="8">
        <f t="shared" si="5"/>
        <v>4232</v>
      </c>
      <c r="I69" s="8">
        <f t="shared" si="6"/>
        <v>4232</v>
      </c>
      <c r="J69" s="8">
        <f t="shared" si="7"/>
        <v>8464</v>
      </c>
      <c r="K69" s="8">
        <f t="shared" si="8"/>
        <v>16928</v>
      </c>
      <c r="L69" s="8">
        <f t="shared" si="9"/>
        <v>0</v>
      </c>
    </row>
    <row r="70" spans="1:12" x14ac:dyDescent="0.4">
      <c r="A70">
        <v>4177</v>
      </c>
      <c r="B70" t="s">
        <v>5</v>
      </c>
      <c r="C70" t="s">
        <v>15</v>
      </c>
      <c r="D70" s="8">
        <f t="shared" si="1"/>
        <v>45947</v>
      </c>
      <c r="E70" s="8">
        <f t="shared" si="2"/>
        <v>20885</v>
      </c>
      <c r="F70" s="8">
        <f t="shared" si="3"/>
        <v>25062</v>
      </c>
      <c r="G70" s="8">
        <f t="shared" si="4"/>
        <v>12531</v>
      </c>
      <c r="H70" s="8">
        <f t="shared" si="5"/>
        <v>8354</v>
      </c>
      <c r="I70" s="8">
        <f t="shared" si="6"/>
        <v>8354</v>
      </c>
      <c r="J70" s="8">
        <f t="shared" si="7"/>
        <v>4177</v>
      </c>
      <c r="K70" s="8">
        <f t="shared" si="8"/>
        <v>12531</v>
      </c>
      <c r="L70" s="8">
        <f t="shared" si="9"/>
        <v>0</v>
      </c>
    </row>
    <row r="71" spans="1:12" x14ac:dyDescent="0.4">
      <c r="A71">
        <v>3960</v>
      </c>
      <c r="B71" t="s">
        <v>5</v>
      </c>
      <c r="C71" t="s">
        <v>16</v>
      </c>
      <c r="D71" s="8">
        <f t="shared" si="1"/>
        <v>31680</v>
      </c>
      <c r="E71" s="8">
        <f t="shared" si="2"/>
        <v>11880</v>
      </c>
      <c r="F71" s="8">
        <f t="shared" si="3"/>
        <v>19800</v>
      </c>
      <c r="G71" s="8">
        <f t="shared" si="4"/>
        <v>11880</v>
      </c>
      <c r="H71" s="8">
        <f t="shared" si="5"/>
        <v>0</v>
      </c>
      <c r="I71" s="8">
        <f t="shared" si="6"/>
        <v>3960</v>
      </c>
      <c r="J71" s="8">
        <f t="shared" si="7"/>
        <v>7920</v>
      </c>
      <c r="K71" s="8">
        <f t="shared" si="8"/>
        <v>7920</v>
      </c>
      <c r="L71" s="8">
        <f t="shared" si="9"/>
        <v>0</v>
      </c>
    </row>
    <row r="72" spans="1:12" x14ac:dyDescent="0.4">
      <c r="A72">
        <v>3957</v>
      </c>
      <c r="B72" t="s">
        <v>3</v>
      </c>
      <c r="C72" t="s">
        <v>17</v>
      </c>
      <c r="D72" s="8">
        <f t="shared" si="1"/>
        <v>47484</v>
      </c>
      <c r="E72" s="8">
        <f t="shared" si="2"/>
        <v>19785</v>
      </c>
      <c r="F72" s="8">
        <f t="shared" si="3"/>
        <v>27699</v>
      </c>
      <c r="G72" s="8">
        <f t="shared" si="4"/>
        <v>7914</v>
      </c>
      <c r="H72" s="8">
        <f t="shared" si="5"/>
        <v>11871</v>
      </c>
      <c r="I72" s="8">
        <f t="shared" si="6"/>
        <v>7914</v>
      </c>
      <c r="J72" s="8">
        <f t="shared" si="7"/>
        <v>11871</v>
      </c>
      <c r="K72" s="8">
        <f t="shared" si="8"/>
        <v>7914</v>
      </c>
      <c r="L72" s="8">
        <f t="shared" si="9"/>
        <v>0</v>
      </c>
    </row>
    <row r="73" spans="1:12" x14ac:dyDescent="0.4">
      <c r="A73">
        <v>3674</v>
      </c>
      <c r="B73" t="s">
        <v>18</v>
      </c>
      <c r="C73" t="s">
        <v>19</v>
      </c>
      <c r="D73" s="8">
        <f t="shared" si="1"/>
        <v>33066</v>
      </c>
      <c r="E73" s="8">
        <f t="shared" si="2"/>
        <v>14696</v>
      </c>
      <c r="F73" s="8">
        <f t="shared" si="3"/>
        <v>18370</v>
      </c>
      <c r="G73" s="8">
        <f t="shared" si="4"/>
        <v>11022</v>
      </c>
      <c r="H73" s="8">
        <f t="shared" si="5"/>
        <v>3674</v>
      </c>
      <c r="I73" s="8">
        <f t="shared" si="6"/>
        <v>11022</v>
      </c>
      <c r="J73" s="8">
        <f t="shared" si="7"/>
        <v>7348</v>
      </c>
      <c r="K73" s="8">
        <f t="shared" si="8"/>
        <v>0</v>
      </c>
      <c r="L73" s="8">
        <f t="shared" si="9"/>
        <v>0</v>
      </c>
    </row>
    <row r="74" spans="1:12" x14ac:dyDescent="0.4">
      <c r="A74">
        <v>2819</v>
      </c>
      <c r="B74" t="s">
        <v>20</v>
      </c>
      <c r="C74" t="s">
        <v>21</v>
      </c>
      <c r="D74" s="8">
        <f t="shared" si="1"/>
        <v>19733</v>
      </c>
      <c r="E74" s="8">
        <f t="shared" si="2"/>
        <v>16914</v>
      </c>
      <c r="F74" s="8">
        <f t="shared" si="3"/>
        <v>2819</v>
      </c>
      <c r="G74" s="8">
        <f t="shared" si="4"/>
        <v>8457</v>
      </c>
      <c r="H74" s="8">
        <f t="shared" si="5"/>
        <v>8457</v>
      </c>
      <c r="I74" s="8">
        <f t="shared" si="6"/>
        <v>0</v>
      </c>
      <c r="J74" s="8">
        <f t="shared" si="7"/>
        <v>2819</v>
      </c>
      <c r="K74" s="8">
        <f t="shared" si="8"/>
        <v>0</v>
      </c>
      <c r="L74" s="8">
        <f t="shared" si="9"/>
        <v>0</v>
      </c>
    </row>
    <row r="75" spans="1:12" x14ac:dyDescent="0.4">
      <c r="A75">
        <v>2795</v>
      </c>
      <c r="B75" t="s">
        <v>3</v>
      </c>
      <c r="C75" t="s">
        <v>22</v>
      </c>
      <c r="D75" s="8">
        <f t="shared" si="1"/>
        <v>22360</v>
      </c>
      <c r="E75" s="8">
        <f t="shared" si="2"/>
        <v>8385</v>
      </c>
      <c r="F75" s="8">
        <f t="shared" si="3"/>
        <v>13975</v>
      </c>
      <c r="G75" s="8">
        <f t="shared" si="4"/>
        <v>5590</v>
      </c>
      <c r="H75" s="8">
        <f t="shared" si="5"/>
        <v>2795</v>
      </c>
      <c r="I75" s="8">
        <f t="shared" si="6"/>
        <v>5590</v>
      </c>
      <c r="J75" s="8">
        <f t="shared" si="7"/>
        <v>2795</v>
      </c>
      <c r="K75" s="8">
        <f t="shared" si="8"/>
        <v>5590</v>
      </c>
      <c r="L75" s="8">
        <f t="shared" si="9"/>
        <v>0</v>
      </c>
    </row>
    <row r="76" spans="1:12" x14ac:dyDescent="0.4">
      <c r="A76">
        <v>2659</v>
      </c>
      <c r="B76" t="s">
        <v>23</v>
      </c>
      <c r="C76" t="s">
        <v>24</v>
      </c>
      <c r="D76" s="8">
        <f t="shared" si="1"/>
        <v>13295</v>
      </c>
      <c r="E76" s="8">
        <f t="shared" si="2"/>
        <v>5318</v>
      </c>
      <c r="F76" s="8">
        <f t="shared" si="3"/>
        <v>7977</v>
      </c>
      <c r="G76" s="8">
        <f t="shared" si="4"/>
        <v>5318</v>
      </c>
      <c r="H76" s="8">
        <f t="shared" si="5"/>
        <v>0</v>
      </c>
      <c r="I76" s="8">
        <f t="shared" si="6"/>
        <v>2659</v>
      </c>
      <c r="J76" s="8">
        <f t="shared" si="7"/>
        <v>2659</v>
      </c>
      <c r="K76" s="8">
        <f t="shared" si="8"/>
        <v>2659</v>
      </c>
      <c r="L76" s="8">
        <f t="shared" si="9"/>
        <v>0</v>
      </c>
    </row>
    <row r="77" spans="1:12" x14ac:dyDescent="0.4">
      <c r="A77">
        <v>2564</v>
      </c>
      <c r="B77" t="s">
        <v>5</v>
      </c>
      <c r="C77" t="s">
        <v>25</v>
      </c>
      <c r="D77" s="8">
        <f t="shared" si="1"/>
        <v>15384</v>
      </c>
      <c r="E77" s="8">
        <f t="shared" si="2"/>
        <v>7692</v>
      </c>
      <c r="F77" s="8">
        <f t="shared" si="3"/>
        <v>7692</v>
      </c>
      <c r="G77" s="8">
        <f t="shared" si="4"/>
        <v>5128</v>
      </c>
      <c r="H77" s="8">
        <f t="shared" si="5"/>
        <v>2564</v>
      </c>
      <c r="I77" s="8">
        <f t="shared" si="6"/>
        <v>2564</v>
      </c>
      <c r="J77" s="8">
        <f t="shared" si="7"/>
        <v>2564</v>
      </c>
      <c r="K77" s="8">
        <f t="shared" si="8"/>
        <v>2564</v>
      </c>
      <c r="L77" s="8">
        <f t="shared" si="9"/>
        <v>0</v>
      </c>
    </row>
    <row r="78" spans="1:12" x14ac:dyDescent="0.4">
      <c r="A78">
        <v>2436</v>
      </c>
      <c r="B78" t="s">
        <v>26</v>
      </c>
      <c r="C78" t="s">
        <v>27</v>
      </c>
      <c r="D78" s="8">
        <f t="shared" si="1"/>
        <v>24360</v>
      </c>
      <c r="E78" s="8">
        <f t="shared" si="2"/>
        <v>9744</v>
      </c>
      <c r="F78" s="8">
        <f t="shared" si="3"/>
        <v>14616</v>
      </c>
      <c r="G78" s="8">
        <f t="shared" si="4"/>
        <v>2436</v>
      </c>
      <c r="H78" s="8">
        <f t="shared" si="5"/>
        <v>7308</v>
      </c>
      <c r="I78" s="8">
        <f t="shared" si="6"/>
        <v>4872</v>
      </c>
      <c r="J78" s="8">
        <f t="shared" si="7"/>
        <v>2436</v>
      </c>
      <c r="K78" s="8">
        <f t="shared" si="8"/>
        <v>7308</v>
      </c>
      <c r="L78" s="8">
        <f t="shared" si="9"/>
        <v>0</v>
      </c>
    </row>
    <row r="79" spans="1:12" x14ac:dyDescent="0.4">
      <c r="A79">
        <v>2297</v>
      </c>
      <c r="B79" t="s">
        <v>9</v>
      </c>
      <c r="C79" t="s">
        <v>28</v>
      </c>
      <c r="D79" s="8">
        <f t="shared" si="1"/>
        <v>20673</v>
      </c>
      <c r="E79" s="8">
        <f t="shared" si="2"/>
        <v>4594</v>
      </c>
      <c r="F79" s="8">
        <f t="shared" si="3"/>
        <v>16079</v>
      </c>
      <c r="G79" s="8">
        <f t="shared" si="4"/>
        <v>4594</v>
      </c>
      <c r="H79" s="8">
        <f t="shared" si="5"/>
        <v>0</v>
      </c>
      <c r="I79" s="8">
        <f t="shared" si="6"/>
        <v>9188</v>
      </c>
      <c r="J79" s="8">
        <f t="shared" si="7"/>
        <v>4594</v>
      </c>
      <c r="K79" s="8">
        <f t="shared" si="8"/>
        <v>2297</v>
      </c>
      <c r="L79" s="8">
        <f t="shared" si="9"/>
        <v>0</v>
      </c>
    </row>
    <row r="80" spans="1:12" x14ac:dyDescent="0.4">
      <c r="A80">
        <v>2193</v>
      </c>
      <c r="B80" t="s">
        <v>3</v>
      </c>
      <c r="C80" t="s">
        <v>29</v>
      </c>
      <c r="D80" s="8">
        <f t="shared" si="1"/>
        <v>17544</v>
      </c>
      <c r="E80" s="8">
        <f t="shared" si="2"/>
        <v>6579</v>
      </c>
      <c r="F80" s="8">
        <f t="shared" si="3"/>
        <v>10965</v>
      </c>
      <c r="G80" s="8">
        <f t="shared" si="4"/>
        <v>4386</v>
      </c>
      <c r="H80" s="8">
        <f t="shared" si="5"/>
        <v>2193</v>
      </c>
      <c r="I80" s="8">
        <f t="shared" si="6"/>
        <v>4386</v>
      </c>
      <c r="J80" s="8">
        <f t="shared" si="7"/>
        <v>2193</v>
      </c>
      <c r="K80" s="8">
        <f t="shared" si="8"/>
        <v>4386</v>
      </c>
      <c r="L80" s="8">
        <f t="shared" si="9"/>
        <v>0</v>
      </c>
    </row>
    <row r="81" spans="1:12" x14ac:dyDescent="0.4">
      <c r="A81">
        <v>2125</v>
      </c>
      <c r="B81" t="s">
        <v>30</v>
      </c>
      <c r="C81" t="s">
        <v>102</v>
      </c>
      <c r="D81" s="8">
        <f t="shared" si="1"/>
        <v>40375</v>
      </c>
      <c r="E81" s="8">
        <f t="shared" si="2"/>
        <v>23375</v>
      </c>
      <c r="F81" s="8">
        <f t="shared" si="3"/>
        <v>17000</v>
      </c>
      <c r="G81" s="8">
        <f t="shared" si="4"/>
        <v>12750</v>
      </c>
      <c r="H81" s="8">
        <f t="shared" si="5"/>
        <v>10625</v>
      </c>
      <c r="I81" s="8">
        <f t="shared" si="6"/>
        <v>6375</v>
      </c>
      <c r="J81" s="8">
        <f t="shared" si="7"/>
        <v>10625</v>
      </c>
      <c r="K81" s="8">
        <f t="shared" si="8"/>
        <v>0</v>
      </c>
      <c r="L81" s="8">
        <f t="shared" si="9"/>
        <v>0</v>
      </c>
    </row>
    <row r="82" spans="1:12" x14ac:dyDescent="0.4">
      <c r="A82">
        <v>1817</v>
      </c>
      <c r="B82" t="s">
        <v>3</v>
      </c>
      <c r="C82" t="s">
        <v>31</v>
      </c>
      <c r="D82" s="8">
        <f t="shared" si="1"/>
        <v>12719</v>
      </c>
      <c r="E82" s="8">
        <f t="shared" si="2"/>
        <v>5451</v>
      </c>
      <c r="F82" s="8">
        <f t="shared" si="3"/>
        <v>7268</v>
      </c>
      <c r="G82" s="8">
        <f t="shared" si="4"/>
        <v>3634</v>
      </c>
      <c r="H82" s="8">
        <f t="shared" si="5"/>
        <v>1817</v>
      </c>
      <c r="I82" s="8">
        <f t="shared" si="6"/>
        <v>3634</v>
      </c>
      <c r="J82" s="8">
        <f t="shared" si="7"/>
        <v>1817</v>
      </c>
      <c r="K82" s="8">
        <f t="shared" si="8"/>
        <v>1817</v>
      </c>
      <c r="L82" s="8">
        <f t="shared" si="9"/>
        <v>0</v>
      </c>
    </row>
    <row r="83" spans="1:12" x14ac:dyDescent="0.4">
      <c r="A83">
        <v>1737</v>
      </c>
      <c r="B83" t="s">
        <v>23</v>
      </c>
      <c r="C83" t="s">
        <v>32</v>
      </c>
      <c r="D83" s="8">
        <f t="shared" si="1"/>
        <v>12159</v>
      </c>
      <c r="E83" s="8">
        <f t="shared" si="2"/>
        <v>3474</v>
      </c>
      <c r="F83" s="8">
        <f t="shared" si="3"/>
        <v>8685</v>
      </c>
      <c r="G83" s="8">
        <f t="shared" si="4"/>
        <v>1737</v>
      </c>
      <c r="H83" s="8">
        <f t="shared" si="5"/>
        <v>1737</v>
      </c>
      <c r="I83" s="8">
        <f t="shared" si="6"/>
        <v>5211</v>
      </c>
      <c r="J83" s="8">
        <f t="shared" si="7"/>
        <v>1737</v>
      </c>
      <c r="K83" s="8">
        <f t="shared" si="8"/>
        <v>1737</v>
      </c>
      <c r="L83" s="8">
        <f t="shared" si="9"/>
        <v>0</v>
      </c>
    </row>
    <row r="84" spans="1:12" x14ac:dyDescent="0.4">
      <c r="A84">
        <v>1713</v>
      </c>
      <c r="B84" t="s">
        <v>33</v>
      </c>
      <c r="C84" t="s">
        <v>80</v>
      </c>
      <c r="D84" s="8">
        <f t="shared" si="1"/>
        <v>8565</v>
      </c>
      <c r="E84" s="8">
        <f t="shared" si="2"/>
        <v>1713</v>
      </c>
      <c r="F84" s="8">
        <f t="shared" si="3"/>
        <v>6852</v>
      </c>
      <c r="G84" s="8">
        <f t="shared" si="4"/>
        <v>1713</v>
      </c>
      <c r="H84" s="8">
        <f t="shared" si="5"/>
        <v>0</v>
      </c>
      <c r="I84" s="8">
        <f t="shared" si="6"/>
        <v>3426</v>
      </c>
      <c r="J84" s="8">
        <f t="shared" si="7"/>
        <v>3426</v>
      </c>
      <c r="K84" s="8">
        <f t="shared" si="8"/>
        <v>0</v>
      </c>
      <c r="L84" s="8">
        <f t="shared" si="9"/>
        <v>0</v>
      </c>
    </row>
    <row r="85" spans="1:12" x14ac:dyDescent="0.4">
      <c r="A85">
        <v>1605</v>
      </c>
      <c r="B85" t="s">
        <v>34</v>
      </c>
      <c r="C85" t="s">
        <v>35</v>
      </c>
      <c r="D85" s="8">
        <f t="shared" si="1"/>
        <v>11235</v>
      </c>
      <c r="E85" s="8">
        <f t="shared" si="2"/>
        <v>4815</v>
      </c>
      <c r="F85" s="8">
        <f t="shared" si="3"/>
        <v>6420</v>
      </c>
      <c r="G85" s="8">
        <f t="shared" si="4"/>
        <v>1605</v>
      </c>
      <c r="H85" s="8">
        <f t="shared" si="5"/>
        <v>3210</v>
      </c>
      <c r="I85" s="8">
        <f t="shared" si="6"/>
        <v>1605</v>
      </c>
      <c r="J85" s="8">
        <f t="shared" si="7"/>
        <v>3210</v>
      </c>
      <c r="K85" s="8">
        <f t="shared" si="8"/>
        <v>1605</v>
      </c>
      <c r="L85" s="8">
        <f t="shared" si="9"/>
        <v>0</v>
      </c>
    </row>
    <row r="86" spans="1:12" x14ac:dyDescent="0.4">
      <c r="A86">
        <v>1593</v>
      </c>
      <c r="B86" t="s">
        <v>36</v>
      </c>
      <c r="C86" t="s">
        <v>37</v>
      </c>
      <c r="D86" s="8">
        <f t="shared" si="1"/>
        <v>9558</v>
      </c>
      <c r="E86" s="8">
        <f t="shared" si="2"/>
        <v>3186</v>
      </c>
      <c r="F86" s="8">
        <f t="shared" si="3"/>
        <v>6372</v>
      </c>
      <c r="G86" s="8">
        <f t="shared" si="4"/>
        <v>1593</v>
      </c>
      <c r="H86" s="8">
        <f t="shared" si="5"/>
        <v>3186</v>
      </c>
      <c r="I86" s="8">
        <f t="shared" si="6"/>
        <v>3186</v>
      </c>
      <c r="J86" s="8">
        <f t="shared" si="7"/>
        <v>1593</v>
      </c>
      <c r="K86" s="8">
        <f t="shared" si="8"/>
        <v>1593</v>
      </c>
      <c r="L86" s="8">
        <f t="shared" si="9"/>
        <v>0</v>
      </c>
    </row>
    <row r="87" spans="1:12" x14ac:dyDescent="0.4">
      <c r="A87">
        <v>1589</v>
      </c>
      <c r="B87" t="s">
        <v>12</v>
      </c>
      <c r="C87" t="s">
        <v>38</v>
      </c>
      <c r="D87" s="8">
        <f t="shared" si="1"/>
        <v>11123</v>
      </c>
      <c r="E87" s="8">
        <f t="shared" si="2"/>
        <v>4767</v>
      </c>
      <c r="F87" s="8">
        <f t="shared" si="3"/>
        <v>6356</v>
      </c>
      <c r="G87" s="8">
        <f t="shared" si="4"/>
        <v>1589</v>
      </c>
      <c r="H87" s="8">
        <f t="shared" si="5"/>
        <v>3178</v>
      </c>
      <c r="I87" s="8">
        <f t="shared" si="6"/>
        <v>1589</v>
      </c>
      <c r="J87" s="8">
        <f t="shared" si="7"/>
        <v>0</v>
      </c>
      <c r="K87" s="8">
        <f t="shared" si="8"/>
        <v>4767</v>
      </c>
      <c r="L87" s="8">
        <f t="shared" si="9"/>
        <v>0</v>
      </c>
    </row>
    <row r="88" spans="1:12" x14ac:dyDescent="0.4">
      <c r="A88">
        <v>1583</v>
      </c>
      <c r="B88" t="s">
        <v>3</v>
      </c>
      <c r="C88" t="s">
        <v>39</v>
      </c>
      <c r="D88" s="8">
        <f t="shared" si="1"/>
        <v>15830</v>
      </c>
      <c r="E88" s="8">
        <f t="shared" si="2"/>
        <v>4749</v>
      </c>
      <c r="F88" s="8">
        <f t="shared" si="3"/>
        <v>11081</v>
      </c>
      <c r="G88" s="8">
        <f t="shared" si="4"/>
        <v>3166</v>
      </c>
      <c r="H88" s="8">
        <f t="shared" si="5"/>
        <v>1583</v>
      </c>
      <c r="I88" s="8">
        <f t="shared" si="6"/>
        <v>4749</v>
      </c>
      <c r="J88" s="8">
        <f t="shared" si="7"/>
        <v>1583</v>
      </c>
      <c r="K88" s="8">
        <f t="shared" si="8"/>
        <v>4749</v>
      </c>
      <c r="L88" s="8">
        <f t="shared" si="9"/>
        <v>0</v>
      </c>
    </row>
    <row r="89" spans="1:12" x14ac:dyDescent="0.4">
      <c r="A89">
        <v>1544</v>
      </c>
      <c r="B89" t="s">
        <v>3</v>
      </c>
      <c r="C89" t="s">
        <v>40</v>
      </c>
      <c r="D89" s="8">
        <f t="shared" si="1"/>
        <v>13896</v>
      </c>
      <c r="E89" s="8">
        <f t="shared" si="2"/>
        <v>3088</v>
      </c>
      <c r="F89" s="8">
        <f t="shared" si="3"/>
        <v>10808</v>
      </c>
      <c r="G89" s="8">
        <f t="shared" si="4"/>
        <v>1544</v>
      </c>
      <c r="H89" s="8">
        <f t="shared" si="5"/>
        <v>1544</v>
      </c>
      <c r="I89" s="8">
        <f t="shared" si="6"/>
        <v>4632</v>
      </c>
      <c r="J89" s="8">
        <f t="shared" si="7"/>
        <v>3088</v>
      </c>
      <c r="K89" s="8">
        <f t="shared" si="8"/>
        <v>3088</v>
      </c>
      <c r="L89" s="8">
        <f t="shared" si="9"/>
        <v>0</v>
      </c>
    </row>
    <row r="90" spans="1:12" x14ac:dyDescent="0.4">
      <c r="A90">
        <v>1413</v>
      </c>
      <c r="B90" t="s">
        <v>5</v>
      </c>
      <c r="C90" t="s">
        <v>41</v>
      </c>
      <c r="D90" s="8">
        <f t="shared" si="1"/>
        <v>7065</v>
      </c>
      <c r="E90" s="8">
        <f t="shared" si="2"/>
        <v>2826</v>
      </c>
      <c r="F90" s="8">
        <f t="shared" si="3"/>
        <v>4239</v>
      </c>
      <c r="G90" s="8">
        <f t="shared" si="4"/>
        <v>2826</v>
      </c>
      <c r="H90" s="8">
        <f t="shared" si="5"/>
        <v>0</v>
      </c>
      <c r="I90" s="8">
        <f t="shared" si="6"/>
        <v>2826</v>
      </c>
      <c r="J90" s="8">
        <f t="shared" si="7"/>
        <v>0</v>
      </c>
      <c r="K90" s="8">
        <f t="shared" si="8"/>
        <v>1413</v>
      </c>
      <c r="L90" s="8">
        <f t="shared" si="9"/>
        <v>0</v>
      </c>
    </row>
    <row r="91" spans="1:12" x14ac:dyDescent="0.4">
      <c r="A91">
        <v>1344</v>
      </c>
      <c r="B91" t="s">
        <v>42</v>
      </c>
      <c r="C91" t="s">
        <v>81</v>
      </c>
      <c r="D91" s="8">
        <f t="shared" si="1"/>
        <v>6720</v>
      </c>
      <c r="E91" s="8">
        <f t="shared" si="2"/>
        <v>4032</v>
      </c>
      <c r="F91" s="8">
        <f t="shared" si="3"/>
        <v>2688</v>
      </c>
      <c r="G91" s="8">
        <f t="shared" si="4"/>
        <v>1344</v>
      </c>
      <c r="H91" s="8">
        <f t="shared" si="5"/>
        <v>2688</v>
      </c>
      <c r="I91" s="8">
        <f t="shared" si="6"/>
        <v>1344</v>
      </c>
      <c r="J91" s="8">
        <f t="shared" si="7"/>
        <v>1344</v>
      </c>
      <c r="K91" s="8">
        <f t="shared" si="8"/>
        <v>0</v>
      </c>
      <c r="L91" s="8">
        <f t="shared" si="9"/>
        <v>0</v>
      </c>
    </row>
    <row r="92" spans="1:12" x14ac:dyDescent="0.4">
      <c r="A92">
        <v>1291</v>
      </c>
      <c r="B92" t="s">
        <v>43</v>
      </c>
      <c r="C92" t="s">
        <v>82</v>
      </c>
      <c r="D92" s="8">
        <f t="shared" si="1"/>
        <v>28402</v>
      </c>
      <c r="E92" s="8">
        <f t="shared" si="2"/>
        <v>7746</v>
      </c>
      <c r="F92" s="8">
        <f t="shared" si="3"/>
        <v>20656</v>
      </c>
      <c r="G92" s="8">
        <f t="shared" si="4"/>
        <v>5164</v>
      </c>
      <c r="H92" s="8">
        <f t="shared" si="5"/>
        <v>2582</v>
      </c>
      <c r="I92" s="8">
        <f t="shared" si="6"/>
        <v>10328</v>
      </c>
      <c r="J92" s="8">
        <f t="shared" si="7"/>
        <v>6455</v>
      </c>
      <c r="K92" s="8">
        <f t="shared" si="8"/>
        <v>3873</v>
      </c>
      <c r="L92" s="8">
        <f t="shared" si="9"/>
        <v>0</v>
      </c>
    </row>
    <row r="93" spans="1:12" x14ac:dyDescent="0.4">
      <c r="A93">
        <v>1289</v>
      </c>
      <c r="B93" t="s">
        <v>3</v>
      </c>
      <c r="C93" t="s">
        <v>44</v>
      </c>
      <c r="D93" s="8">
        <f t="shared" si="1"/>
        <v>12890</v>
      </c>
      <c r="E93" s="8">
        <f t="shared" si="2"/>
        <v>2578</v>
      </c>
      <c r="F93" s="8">
        <f t="shared" si="3"/>
        <v>7734</v>
      </c>
      <c r="G93" s="8">
        <f t="shared" si="4"/>
        <v>1289</v>
      </c>
      <c r="H93" s="8">
        <f t="shared" si="5"/>
        <v>1289</v>
      </c>
      <c r="I93" s="8">
        <f t="shared" si="6"/>
        <v>2578</v>
      </c>
      <c r="J93" s="8">
        <f t="shared" si="7"/>
        <v>2578</v>
      </c>
      <c r="K93" s="8">
        <f t="shared" si="8"/>
        <v>2578</v>
      </c>
      <c r="L93" s="8">
        <f t="shared" si="9"/>
        <v>2578</v>
      </c>
    </row>
    <row r="94" spans="1:12" x14ac:dyDescent="0.4">
      <c r="A94">
        <v>1272</v>
      </c>
      <c r="B94" t="s">
        <v>23</v>
      </c>
      <c r="C94" t="s">
        <v>45</v>
      </c>
      <c r="D94" s="8">
        <f t="shared" si="1"/>
        <v>6360</v>
      </c>
      <c r="E94" s="8">
        <f t="shared" si="2"/>
        <v>1272</v>
      </c>
      <c r="F94" s="8">
        <f t="shared" si="3"/>
        <v>5088</v>
      </c>
      <c r="G94" s="8">
        <f t="shared" si="4"/>
        <v>1272</v>
      </c>
      <c r="H94" s="8">
        <f t="shared" si="5"/>
        <v>0</v>
      </c>
      <c r="I94" s="8">
        <f t="shared" si="6"/>
        <v>1272</v>
      </c>
      <c r="J94" s="8">
        <f t="shared" si="7"/>
        <v>2544</v>
      </c>
      <c r="K94" s="8">
        <f t="shared" si="8"/>
        <v>1272</v>
      </c>
      <c r="L94" s="8">
        <f t="shared" si="9"/>
        <v>0</v>
      </c>
    </row>
    <row r="95" spans="1:12" x14ac:dyDescent="0.4">
      <c r="A95">
        <v>1264</v>
      </c>
      <c r="B95" t="s">
        <v>46</v>
      </c>
      <c r="C95" t="s">
        <v>47</v>
      </c>
      <c r="D95" s="8">
        <f t="shared" ref="D95:D126" si="10">A38*D38</f>
        <v>8848</v>
      </c>
      <c r="E95" s="8">
        <f t="shared" ref="E95:E126" si="11">A38*E38</f>
        <v>3792</v>
      </c>
      <c r="F95" s="8">
        <f t="shared" ref="F95:F126" si="12">A38*F38</f>
        <v>5056</v>
      </c>
      <c r="G95" s="8">
        <f t="shared" ref="G95:G126" si="13">A38*G38</f>
        <v>1264</v>
      </c>
      <c r="H95" s="8">
        <f t="shared" ref="H95:H126" si="14">A38*H38</f>
        <v>2528</v>
      </c>
      <c r="I95" s="8">
        <f t="shared" ref="I95:I126" si="15">A38*I38</f>
        <v>1264</v>
      </c>
      <c r="J95" s="8">
        <f t="shared" ref="J95:J126" si="16">A38*J38</f>
        <v>2528</v>
      </c>
      <c r="K95" s="8">
        <f t="shared" ref="K95:K126" si="17">A38*K38</f>
        <v>1264</v>
      </c>
      <c r="L95" s="8">
        <f t="shared" ref="L95:L126" si="18">A38*L38</f>
        <v>0</v>
      </c>
    </row>
    <row r="96" spans="1:12" x14ac:dyDescent="0.4">
      <c r="A96">
        <v>1195</v>
      </c>
      <c r="B96" t="s">
        <v>3</v>
      </c>
      <c r="C96" t="s">
        <v>48</v>
      </c>
      <c r="D96" s="8">
        <f t="shared" si="10"/>
        <v>11950</v>
      </c>
      <c r="E96" s="8">
        <f t="shared" si="11"/>
        <v>4780</v>
      </c>
      <c r="F96" s="8">
        <f t="shared" si="12"/>
        <v>7170</v>
      </c>
      <c r="G96" s="8">
        <f t="shared" si="13"/>
        <v>2390</v>
      </c>
      <c r="H96" s="8">
        <f t="shared" si="14"/>
        <v>2390</v>
      </c>
      <c r="I96" s="8">
        <f t="shared" si="15"/>
        <v>3585</v>
      </c>
      <c r="J96" s="8">
        <f t="shared" si="16"/>
        <v>2390</v>
      </c>
      <c r="K96" s="8">
        <f t="shared" si="17"/>
        <v>1195</v>
      </c>
      <c r="L96" s="8">
        <f t="shared" si="18"/>
        <v>0</v>
      </c>
    </row>
    <row r="97" spans="1:12" x14ac:dyDescent="0.4">
      <c r="A97">
        <v>1133</v>
      </c>
      <c r="B97" t="s">
        <v>49</v>
      </c>
      <c r="C97" t="s">
        <v>50</v>
      </c>
      <c r="D97" s="8">
        <f t="shared" si="10"/>
        <v>12463</v>
      </c>
      <c r="E97" s="8">
        <f t="shared" si="11"/>
        <v>7931</v>
      </c>
      <c r="F97" s="8">
        <f t="shared" si="12"/>
        <v>4532</v>
      </c>
      <c r="G97" s="8">
        <f t="shared" si="13"/>
        <v>5665</v>
      </c>
      <c r="H97" s="8">
        <f t="shared" si="14"/>
        <v>2266</v>
      </c>
      <c r="I97" s="8">
        <f t="shared" si="15"/>
        <v>2266</v>
      </c>
      <c r="J97" s="8">
        <f t="shared" si="16"/>
        <v>1133</v>
      </c>
      <c r="K97" s="8">
        <f t="shared" si="17"/>
        <v>1133</v>
      </c>
      <c r="L97" s="8">
        <f t="shared" si="18"/>
        <v>0</v>
      </c>
    </row>
    <row r="98" spans="1:12" x14ac:dyDescent="0.4">
      <c r="A98">
        <v>1052</v>
      </c>
      <c r="B98" t="s">
        <v>51</v>
      </c>
      <c r="C98" t="s">
        <v>52</v>
      </c>
      <c r="D98" s="8">
        <f t="shared" si="10"/>
        <v>9468</v>
      </c>
      <c r="E98" s="8">
        <f t="shared" si="11"/>
        <v>2104</v>
      </c>
      <c r="F98" s="8">
        <f t="shared" si="12"/>
        <v>7364</v>
      </c>
      <c r="G98" s="8">
        <f t="shared" si="13"/>
        <v>2104</v>
      </c>
      <c r="H98" s="8">
        <f t="shared" si="14"/>
        <v>0</v>
      </c>
      <c r="I98" s="8">
        <f t="shared" si="15"/>
        <v>3156</v>
      </c>
      <c r="J98" s="8">
        <f t="shared" si="16"/>
        <v>1052</v>
      </c>
      <c r="K98" s="8">
        <f t="shared" si="17"/>
        <v>3156</v>
      </c>
      <c r="L98" s="8">
        <f t="shared" si="18"/>
        <v>0</v>
      </c>
    </row>
    <row r="99" spans="1:12" x14ac:dyDescent="0.4">
      <c r="A99">
        <v>1000</v>
      </c>
      <c r="B99" t="s">
        <v>3</v>
      </c>
      <c r="C99" t="s">
        <v>53</v>
      </c>
      <c r="D99" s="8">
        <f t="shared" si="10"/>
        <v>12000</v>
      </c>
      <c r="E99" s="8">
        <f t="shared" si="11"/>
        <v>4000</v>
      </c>
      <c r="F99" s="8">
        <f t="shared" si="12"/>
        <v>8000</v>
      </c>
      <c r="G99" s="8">
        <f t="shared" si="13"/>
        <v>3000</v>
      </c>
      <c r="H99" s="8">
        <f t="shared" si="14"/>
        <v>1000</v>
      </c>
      <c r="I99" s="8">
        <f t="shared" si="15"/>
        <v>3000</v>
      </c>
      <c r="J99" s="8">
        <f t="shared" si="16"/>
        <v>2000</v>
      </c>
      <c r="K99" s="8">
        <f t="shared" si="17"/>
        <v>3000</v>
      </c>
      <c r="L99" s="8">
        <f t="shared" si="18"/>
        <v>0</v>
      </c>
    </row>
    <row r="100" spans="1:12" x14ac:dyDescent="0.4">
      <c r="A100">
        <v>965</v>
      </c>
      <c r="B100" t="s">
        <v>9</v>
      </c>
      <c r="C100" t="s">
        <v>54</v>
      </c>
      <c r="D100" s="8">
        <f t="shared" si="10"/>
        <v>14475</v>
      </c>
      <c r="E100" s="8">
        <f t="shared" si="11"/>
        <v>3860</v>
      </c>
      <c r="F100" s="8">
        <f t="shared" si="12"/>
        <v>9650</v>
      </c>
      <c r="G100" s="8">
        <f t="shared" si="13"/>
        <v>1930</v>
      </c>
      <c r="H100" s="8">
        <f t="shared" si="14"/>
        <v>1930</v>
      </c>
      <c r="I100" s="8">
        <f t="shared" si="15"/>
        <v>1930</v>
      </c>
      <c r="J100" s="8">
        <f t="shared" si="16"/>
        <v>2895</v>
      </c>
      <c r="K100" s="8">
        <f t="shared" si="17"/>
        <v>4825</v>
      </c>
      <c r="L100" s="8">
        <f t="shared" si="18"/>
        <v>965</v>
      </c>
    </row>
    <row r="101" spans="1:12" x14ac:dyDescent="0.4">
      <c r="A101">
        <v>953</v>
      </c>
      <c r="B101" t="s">
        <v>55</v>
      </c>
      <c r="C101" t="s">
        <v>56</v>
      </c>
      <c r="D101" s="8">
        <f t="shared" si="10"/>
        <v>5718</v>
      </c>
      <c r="E101" s="8">
        <f t="shared" si="11"/>
        <v>2859</v>
      </c>
      <c r="F101" s="8">
        <f t="shared" si="12"/>
        <v>2859</v>
      </c>
      <c r="G101" s="8">
        <f t="shared" si="13"/>
        <v>1906</v>
      </c>
      <c r="H101" s="8">
        <f t="shared" si="14"/>
        <v>953</v>
      </c>
      <c r="I101" s="8">
        <f t="shared" si="15"/>
        <v>1906</v>
      </c>
      <c r="J101" s="8">
        <f t="shared" si="16"/>
        <v>0</v>
      </c>
      <c r="K101" s="8">
        <f t="shared" si="17"/>
        <v>953</v>
      </c>
      <c r="L101" s="8">
        <f t="shared" si="18"/>
        <v>0</v>
      </c>
    </row>
    <row r="102" spans="1:12" x14ac:dyDescent="0.4">
      <c r="A102">
        <v>952</v>
      </c>
      <c r="B102" t="s">
        <v>57</v>
      </c>
      <c r="C102" t="s">
        <v>58</v>
      </c>
      <c r="D102" s="8">
        <f t="shared" si="10"/>
        <v>16184</v>
      </c>
      <c r="E102" s="8">
        <f t="shared" si="11"/>
        <v>3808</v>
      </c>
      <c r="F102" s="8">
        <f t="shared" si="12"/>
        <v>12376</v>
      </c>
      <c r="G102" s="8">
        <f t="shared" si="13"/>
        <v>1904</v>
      </c>
      <c r="H102" s="8">
        <f t="shared" si="14"/>
        <v>1904</v>
      </c>
      <c r="I102" s="8">
        <f t="shared" si="15"/>
        <v>6664</v>
      </c>
      <c r="J102" s="8">
        <f t="shared" si="16"/>
        <v>952</v>
      </c>
      <c r="K102" s="8">
        <f t="shared" si="17"/>
        <v>4760</v>
      </c>
      <c r="L102" s="8">
        <f t="shared" si="18"/>
        <v>0</v>
      </c>
    </row>
    <row r="103" spans="1:12" x14ac:dyDescent="0.4">
      <c r="A103">
        <v>908</v>
      </c>
      <c r="B103" t="s">
        <v>59</v>
      </c>
      <c r="C103" t="s">
        <v>60</v>
      </c>
      <c r="D103" s="8">
        <f t="shared" si="10"/>
        <v>7264</v>
      </c>
      <c r="E103" s="8">
        <f t="shared" si="11"/>
        <v>1816</v>
      </c>
      <c r="F103" s="8">
        <f t="shared" si="12"/>
        <v>5448</v>
      </c>
      <c r="G103" s="8">
        <f t="shared" si="13"/>
        <v>1816</v>
      </c>
      <c r="H103" s="8">
        <f t="shared" si="14"/>
        <v>0</v>
      </c>
      <c r="I103" s="8">
        <f t="shared" si="15"/>
        <v>908</v>
      </c>
      <c r="J103" s="8">
        <f t="shared" si="16"/>
        <v>908</v>
      </c>
      <c r="K103" s="8">
        <f t="shared" si="17"/>
        <v>3632</v>
      </c>
      <c r="L103" s="8">
        <f t="shared" si="18"/>
        <v>0</v>
      </c>
    </row>
    <row r="104" spans="1:12" x14ac:dyDescent="0.4">
      <c r="A104">
        <v>876</v>
      </c>
      <c r="B104" t="s">
        <v>61</v>
      </c>
      <c r="C104" t="s">
        <v>104</v>
      </c>
      <c r="D104" s="8">
        <f t="shared" si="10"/>
        <v>2628</v>
      </c>
      <c r="E104" s="8">
        <f t="shared" si="11"/>
        <v>2628</v>
      </c>
      <c r="F104" s="8">
        <f t="shared" si="12"/>
        <v>0</v>
      </c>
      <c r="G104" s="8">
        <f t="shared" si="13"/>
        <v>1752</v>
      </c>
      <c r="H104" s="8">
        <f t="shared" si="14"/>
        <v>876</v>
      </c>
      <c r="I104" s="8">
        <f t="shared" si="15"/>
        <v>0</v>
      </c>
      <c r="J104" s="8">
        <f t="shared" si="16"/>
        <v>0</v>
      </c>
      <c r="K104" s="8">
        <f t="shared" si="17"/>
        <v>0</v>
      </c>
      <c r="L104" s="8">
        <f t="shared" si="18"/>
        <v>0</v>
      </c>
    </row>
    <row r="105" spans="1:12" x14ac:dyDescent="0.4">
      <c r="A105">
        <v>855</v>
      </c>
      <c r="B105" t="s">
        <v>62</v>
      </c>
      <c r="C105" t="s">
        <v>63</v>
      </c>
      <c r="D105" s="8">
        <f t="shared" si="10"/>
        <v>6840</v>
      </c>
      <c r="E105" s="8">
        <f t="shared" si="11"/>
        <v>2565</v>
      </c>
      <c r="F105" s="8">
        <f t="shared" si="12"/>
        <v>4275</v>
      </c>
      <c r="G105" s="8">
        <f t="shared" si="13"/>
        <v>2565</v>
      </c>
      <c r="H105" s="8">
        <f t="shared" si="14"/>
        <v>0</v>
      </c>
      <c r="I105" s="8">
        <f t="shared" si="15"/>
        <v>1710</v>
      </c>
      <c r="J105" s="8">
        <f t="shared" si="16"/>
        <v>1710</v>
      </c>
      <c r="K105" s="8">
        <f t="shared" si="17"/>
        <v>855</v>
      </c>
      <c r="L105" s="8">
        <f t="shared" si="18"/>
        <v>0</v>
      </c>
    </row>
    <row r="106" spans="1:12" x14ac:dyDescent="0.4">
      <c r="A106">
        <v>852</v>
      </c>
      <c r="B106" t="s">
        <v>34</v>
      </c>
      <c r="C106" t="s">
        <v>64</v>
      </c>
      <c r="D106" s="8">
        <f t="shared" si="10"/>
        <v>6816</v>
      </c>
      <c r="E106" s="8">
        <f t="shared" si="11"/>
        <v>3408</v>
      </c>
      <c r="F106" s="8">
        <f t="shared" si="12"/>
        <v>3408</v>
      </c>
      <c r="G106" s="8">
        <f t="shared" si="13"/>
        <v>2556</v>
      </c>
      <c r="H106" s="8">
        <f t="shared" si="14"/>
        <v>852</v>
      </c>
      <c r="I106" s="8">
        <f t="shared" si="15"/>
        <v>1704</v>
      </c>
      <c r="J106" s="8">
        <f t="shared" si="16"/>
        <v>852</v>
      </c>
      <c r="K106" s="8">
        <f t="shared" si="17"/>
        <v>852</v>
      </c>
      <c r="L106" s="8">
        <f t="shared" si="18"/>
        <v>0</v>
      </c>
    </row>
    <row r="107" spans="1:12" x14ac:dyDescent="0.4">
      <c r="A107">
        <v>828</v>
      </c>
      <c r="B107" t="s">
        <v>57</v>
      </c>
      <c r="C107" t="s">
        <v>65</v>
      </c>
      <c r="D107" s="8">
        <f t="shared" si="10"/>
        <v>14076</v>
      </c>
      <c r="E107" s="8">
        <f t="shared" si="11"/>
        <v>6624</v>
      </c>
      <c r="F107" s="8">
        <f t="shared" si="12"/>
        <v>7452</v>
      </c>
      <c r="G107" s="8">
        <f t="shared" si="13"/>
        <v>3312</v>
      </c>
      <c r="H107" s="8">
        <f t="shared" si="14"/>
        <v>3312</v>
      </c>
      <c r="I107" s="8">
        <f t="shared" si="15"/>
        <v>4140</v>
      </c>
      <c r="J107" s="8">
        <f t="shared" si="16"/>
        <v>828</v>
      </c>
      <c r="K107" s="8">
        <f t="shared" si="17"/>
        <v>2484</v>
      </c>
      <c r="L107" s="8">
        <f t="shared" si="18"/>
        <v>0</v>
      </c>
    </row>
    <row r="108" spans="1:12" x14ac:dyDescent="0.4">
      <c r="A108">
        <v>816</v>
      </c>
      <c r="B108" t="s">
        <v>26</v>
      </c>
      <c r="C108" t="s">
        <v>103</v>
      </c>
      <c r="D108" s="8">
        <f t="shared" si="10"/>
        <v>15504</v>
      </c>
      <c r="E108" s="8">
        <f t="shared" si="11"/>
        <v>7344</v>
      </c>
      <c r="F108" s="8">
        <f t="shared" si="12"/>
        <v>8160</v>
      </c>
      <c r="G108" s="8">
        <f t="shared" si="13"/>
        <v>3264</v>
      </c>
      <c r="H108" s="8">
        <f t="shared" si="14"/>
        <v>4080</v>
      </c>
      <c r="I108" s="8">
        <f t="shared" si="15"/>
        <v>3264</v>
      </c>
      <c r="J108" s="8">
        <f t="shared" si="16"/>
        <v>3264</v>
      </c>
      <c r="K108" s="8">
        <f t="shared" si="17"/>
        <v>1632</v>
      </c>
      <c r="L108" s="8">
        <f t="shared" si="18"/>
        <v>0</v>
      </c>
    </row>
    <row r="109" spans="1:12" x14ac:dyDescent="0.4">
      <c r="A109">
        <v>776</v>
      </c>
      <c r="B109" t="s">
        <v>36</v>
      </c>
      <c r="C109" t="s">
        <v>66</v>
      </c>
      <c r="D109" s="8">
        <f t="shared" si="10"/>
        <v>7760</v>
      </c>
      <c r="E109" s="8">
        <f t="shared" si="11"/>
        <v>1552</v>
      </c>
      <c r="F109" s="8">
        <f t="shared" si="12"/>
        <v>6208</v>
      </c>
      <c r="G109" s="8">
        <f t="shared" si="13"/>
        <v>776</v>
      </c>
      <c r="H109" s="8">
        <f t="shared" si="14"/>
        <v>776</v>
      </c>
      <c r="I109" s="8">
        <f t="shared" si="15"/>
        <v>2328</v>
      </c>
      <c r="J109" s="8">
        <f t="shared" si="16"/>
        <v>1552</v>
      </c>
      <c r="K109" s="8">
        <f t="shared" si="17"/>
        <v>2328</v>
      </c>
      <c r="L109" s="8">
        <f t="shared" si="18"/>
        <v>0</v>
      </c>
    </row>
    <row r="110" spans="1:12" x14ac:dyDescent="0.4">
      <c r="A110">
        <v>759</v>
      </c>
      <c r="B110" t="s">
        <v>36</v>
      </c>
      <c r="C110" t="s">
        <v>67</v>
      </c>
      <c r="D110" s="8">
        <f t="shared" si="10"/>
        <v>6831</v>
      </c>
      <c r="E110" s="8">
        <f t="shared" si="11"/>
        <v>1518</v>
      </c>
      <c r="F110" s="8">
        <f t="shared" si="12"/>
        <v>5313</v>
      </c>
      <c r="G110" s="8">
        <f t="shared" si="13"/>
        <v>759</v>
      </c>
      <c r="H110" s="8">
        <f t="shared" si="14"/>
        <v>759</v>
      </c>
      <c r="I110" s="8">
        <f t="shared" si="15"/>
        <v>3036</v>
      </c>
      <c r="J110" s="8">
        <f t="shared" si="16"/>
        <v>1518</v>
      </c>
      <c r="K110" s="8">
        <f t="shared" si="17"/>
        <v>759</v>
      </c>
      <c r="L110" s="8">
        <f t="shared" si="18"/>
        <v>0</v>
      </c>
    </row>
    <row r="111" spans="1:12" x14ac:dyDescent="0.4">
      <c r="A111">
        <v>742</v>
      </c>
      <c r="B111" t="s">
        <v>57</v>
      </c>
      <c r="C111" t="s">
        <v>70</v>
      </c>
      <c r="D111" s="8">
        <f t="shared" si="10"/>
        <v>11872</v>
      </c>
      <c r="E111" s="8">
        <f t="shared" si="11"/>
        <v>4452</v>
      </c>
      <c r="F111" s="8">
        <f t="shared" si="12"/>
        <v>7420</v>
      </c>
      <c r="G111" s="8">
        <f t="shared" si="13"/>
        <v>2968</v>
      </c>
      <c r="H111" s="8">
        <f t="shared" si="14"/>
        <v>1484</v>
      </c>
      <c r="I111" s="8">
        <f t="shared" si="15"/>
        <v>3710</v>
      </c>
      <c r="J111" s="8">
        <f t="shared" si="16"/>
        <v>1484</v>
      </c>
      <c r="K111" s="8">
        <f t="shared" si="17"/>
        <v>2226</v>
      </c>
      <c r="L111" s="8">
        <f t="shared" si="18"/>
        <v>0</v>
      </c>
    </row>
    <row r="112" spans="1:12" x14ac:dyDescent="0.4">
      <c r="A112">
        <v>723</v>
      </c>
      <c r="B112" t="s">
        <v>68</v>
      </c>
      <c r="C112" t="s">
        <v>69</v>
      </c>
      <c r="D112" s="8">
        <f t="shared" si="10"/>
        <v>10845</v>
      </c>
      <c r="E112" s="8">
        <f t="shared" si="11"/>
        <v>2169</v>
      </c>
      <c r="F112" s="8">
        <f t="shared" si="12"/>
        <v>4338</v>
      </c>
      <c r="G112" s="8">
        <f t="shared" si="13"/>
        <v>723</v>
      </c>
      <c r="H112" s="8">
        <f t="shared" si="14"/>
        <v>1446</v>
      </c>
      <c r="I112" s="8">
        <f t="shared" si="15"/>
        <v>2169</v>
      </c>
      <c r="J112" s="8">
        <f t="shared" si="16"/>
        <v>723</v>
      </c>
      <c r="K112" s="8">
        <f t="shared" si="17"/>
        <v>1446</v>
      </c>
      <c r="L112" s="8">
        <f t="shared" si="18"/>
        <v>4338</v>
      </c>
    </row>
    <row r="113" spans="1:12" x14ac:dyDescent="0.4">
      <c r="C113" s="5" t="s">
        <v>84</v>
      </c>
      <c r="D113" s="7">
        <f>SUM(D63:D112)</f>
        <v>1079109</v>
      </c>
      <c r="E113" s="7">
        <f t="shared" ref="E113:L113" si="19">SUM(E63:E112)</f>
        <v>381699</v>
      </c>
      <c r="F113" s="7">
        <f t="shared" si="19"/>
        <v>667373</v>
      </c>
      <c r="G113" s="7">
        <f t="shared" si="19"/>
        <v>244962</v>
      </c>
      <c r="H113" s="7">
        <f t="shared" si="19"/>
        <v>138330</v>
      </c>
      <c r="I113" s="7">
        <f t="shared" si="19"/>
        <v>248354</v>
      </c>
      <c r="J113" s="7">
        <f t="shared" si="19"/>
        <v>189180</v>
      </c>
      <c r="K113" s="7">
        <f t="shared" si="19"/>
        <v>229839</v>
      </c>
      <c r="L113" s="7">
        <f t="shared" si="19"/>
        <v>30037</v>
      </c>
    </row>
    <row r="114" spans="1:12" x14ac:dyDescent="0.4">
      <c r="C114" s="5" t="s">
        <v>85</v>
      </c>
      <c r="D114" s="2">
        <f>D113/D113</f>
        <v>1</v>
      </c>
      <c r="E114" s="3">
        <f>E113/D113</f>
        <v>0.35371681637350816</v>
      </c>
      <c r="F114" s="3">
        <f>F113/D113</f>
        <v>0.61844818271370172</v>
      </c>
      <c r="G114" s="3">
        <f>G113/D113</f>
        <v>0.22700394492122669</v>
      </c>
      <c r="H114" s="3">
        <f>H113/D113</f>
        <v>0.12818908933203227</v>
      </c>
      <c r="I114" s="3">
        <f>I113/D113</f>
        <v>0.23014727891251022</v>
      </c>
      <c r="J114" s="3">
        <f>J113/D113</f>
        <v>0.17531129848791921</v>
      </c>
      <c r="K114" s="3">
        <f>K113/D113</f>
        <v>0.21298960531327235</v>
      </c>
      <c r="L114" s="3">
        <f>L113/D113</f>
        <v>2.7835000912790089E-2</v>
      </c>
    </row>
    <row r="117" spans="1:12" x14ac:dyDescent="0.4">
      <c r="A117" s="6" t="s">
        <v>95</v>
      </c>
      <c r="D117" s="6" t="s">
        <v>96</v>
      </c>
    </row>
    <row r="118" spans="1:12" x14ac:dyDescent="0.4">
      <c r="A118" t="s">
        <v>87</v>
      </c>
      <c r="B118" s="3">
        <f>E114</f>
        <v>0.35371681637350816</v>
      </c>
      <c r="D118" t="s">
        <v>91</v>
      </c>
      <c r="E118" s="3">
        <f>G114</f>
        <v>0.22700394492122669</v>
      </c>
    </row>
    <row r="119" spans="1:12" x14ac:dyDescent="0.4">
      <c r="A119" t="s">
        <v>88</v>
      </c>
      <c r="B119" s="3">
        <f>F114</f>
        <v>0.61844818271370172</v>
      </c>
      <c r="D119" t="s">
        <v>92</v>
      </c>
      <c r="E119" s="3">
        <f>H114</f>
        <v>0.12818908933203227</v>
      </c>
    </row>
    <row r="120" spans="1:12" x14ac:dyDescent="0.4">
      <c r="A120" t="s">
        <v>86</v>
      </c>
      <c r="B120" s="3">
        <f>L114</f>
        <v>2.7835000912790089E-2</v>
      </c>
      <c r="D120" t="s">
        <v>89</v>
      </c>
      <c r="E120" s="3">
        <f>I114</f>
        <v>0.23014727891251022</v>
      </c>
    </row>
    <row r="121" spans="1:12" x14ac:dyDescent="0.4">
      <c r="D121" t="s">
        <v>93</v>
      </c>
      <c r="E121" s="3">
        <f>J114</f>
        <v>0.17531129848791921</v>
      </c>
    </row>
    <row r="122" spans="1:12" x14ac:dyDescent="0.4">
      <c r="D122" t="s">
        <v>94</v>
      </c>
      <c r="E122" s="3">
        <f>K114</f>
        <v>0.21298960531327235</v>
      </c>
    </row>
    <row r="123" spans="1:12" x14ac:dyDescent="0.4">
      <c r="D123" t="s">
        <v>77</v>
      </c>
      <c r="E123" s="3">
        <f>L114</f>
        <v>2.7835000912790089E-2</v>
      </c>
    </row>
    <row r="126" spans="1:12" x14ac:dyDescent="0.4">
      <c r="A126" s="6" t="s">
        <v>100</v>
      </c>
    </row>
    <row r="128" spans="1:12" x14ac:dyDescent="0.4">
      <c r="A128" t="s">
        <v>113</v>
      </c>
    </row>
    <row r="129" spans="1:1" x14ac:dyDescent="0.4">
      <c r="A129" t="s">
        <v>115</v>
      </c>
    </row>
    <row r="130" spans="1:1" x14ac:dyDescent="0.4">
      <c r="A130" t="s">
        <v>116</v>
      </c>
    </row>
    <row r="132" spans="1:1" x14ac:dyDescent="0.4">
      <c r="A132" t="s">
        <v>98</v>
      </c>
    </row>
    <row r="133" spans="1:1" x14ac:dyDescent="0.4">
      <c r="A133" t="s">
        <v>99</v>
      </c>
    </row>
    <row r="134" spans="1:1" x14ac:dyDescent="0.4">
      <c r="A134" t="s">
        <v>114</v>
      </c>
    </row>
    <row r="136" spans="1:1" x14ac:dyDescent="0.4">
      <c r="A136" t="s">
        <v>117</v>
      </c>
    </row>
    <row r="137" spans="1:1" x14ac:dyDescent="0.4">
      <c r="A137" t="s">
        <v>119</v>
      </c>
    </row>
    <row r="138" spans="1:1" x14ac:dyDescent="0.4">
      <c r="A138" t="s">
        <v>120</v>
      </c>
    </row>
    <row r="139" spans="1:1" x14ac:dyDescent="0.4">
      <c r="A139" t="s">
        <v>118</v>
      </c>
    </row>
    <row r="142" spans="1:1" x14ac:dyDescent="0.4">
      <c r="A142" s="6" t="s">
        <v>107</v>
      </c>
    </row>
    <row r="144" spans="1:1" x14ac:dyDescent="0.4">
      <c r="A144" t="s">
        <v>121</v>
      </c>
    </row>
    <row r="145" spans="1:1" x14ac:dyDescent="0.4">
      <c r="A145" s="4" t="s">
        <v>101</v>
      </c>
    </row>
    <row r="146" spans="1:1" x14ac:dyDescent="0.4">
      <c r="A146" t="s">
        <v>122</v>
      </c>
    </row>
    <row r="147" spans="1:1" x14ac:dyDescent="0.4">
      <c r="A147" s="4" t="s">
        <v>76</v>
      </c>
    </row>
    <row r="148" spans="1:1" x14ac:dyDescent="0.4">
      <c r="A148" t="s">
        <v>123</v>
      </c>
    </row>
    <row r="150" spans="1:1" x14ac:dyDescent="0.4">
      <c r="A150" t="s">
        <v>105</v>
      </c>
    </row>
    <row r="151" spans="1:1" x14ac:dyDescent="0.4">
      <c r="A151" t="s">
        <v>124</v>
      </c>
    </row>
    <row r="152" spans="1:1" x14ac:dyDescent="0.4">
      <c r="A152" t="s">
        <v>125</v>
      </c>
    </row>
    <row r="155" spans="1:1" x14ac:dyDescent="0.4">
      <c r="A155" t="s">
        <v>106</v>
      </c>
    </row>
    <row r="156" spans="1:1" x14ac:dyDescent="0.4">
      <c r="A156" t="s">
        <v>126</v>
      </c>
    </row>
    <row r="157" spans="1:1" x14ac:dyDescent="0.4">
      <c r="A157" t="s">
        <v>127</v>
      </c>
    </row>
    <row r="158" spans="1:1" x14ac:dyDescent="0.4">
      <c r="A158" t="s">
        <v>109</v>
      </c>
    </row>
    <row r="159" spans="1:1" x14ac:dyDescent="0.4">
      <c r="A159" t="s">
        <v>128</v>
      </c>
    </row>
    <row r="162" spans="1:1" x14ac:dyDescent="0.4">
      <c r="A162" t="s">
        <v>110</v>
      </c>
    </row>
    <row r="163" spans="1:1" x14ac:dyDescent="0.4">
      <c r="A163" s="4" t="s">
        <v>111</v>
      </c>
    </row>
    <row r="164" spans="1:1" x14ac:dyDescent="0.4">
      <c r="A164" s="4" t="s">
        <v>112</v>
      </c>
    </row>
  </sheetData>
  <sheetProtection algorithmName="SHA-512" hashValue="dqs1iC+2Apwnf/KGu0xEkkuHR1V6SloQl86aXuYua9PrUaOQdLNbS3dXUhDABQT35MoHh25k00kOqIGdoX+7sw==" saltValue="v/OcwTJFzR/DZNk/SPdzww==" spinCount="100000" sheet="1" objects="1" scenarios="1"/>
  <hyperlinks>
    <hyperlink ref="A147" r:id="rId1" xr:uid="{2347751B-17D4-470C-A1F7-70427DA59F6A}"/>
    <hyperlink ref="A145" r:id="rId2" xr:uid="{20C4B7A6-A933-488A-B315-67B09929E901}"/>
    <hyperlink ref="A163" r:id="rId3" xr:uid="{9BAE2014-8705-48C3-8BC4-9D7AE4EE7915}"/>
    <hyperlink ref="A164" r:id="rId4" xr:uid="{C806725F-6FB1-4BE8-902F-B5604606338A}"/>
  </hyperlinks>
  <pageMargins left="0.19685039370078741" right="0.19685039370078741" top="0.19685039370078741" bottom="0.19685039370078741" header="0.19685039370078741" footer="0.19685039370078741"/>
  <pageSetup paperSize="9" scale="69" fitToHeight="0" orientation="landscape" r:id="rId5"/>
  <tableParts count="4">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558EE0-F30C-4B2E-A168-84ED1DE702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Mathilda Bryngelsson</dc:creator>
  <cp:lastModifiedBy>Mathilda Bryngelsson</cp:lastModifiedBy>
  <cp:lastPrinted>2020-09-20T10:57:59Z</cp:lastPrinted>
  <dcterms:created xsi:type="dcterms:W3CDTF">2020-09-07T07:31:25Z</dcterms:created>
  <dcterms:modified xsi:type="dcterms:W3CDTF">2020-09-20T10:59:45Z</dcterms:modified>
</cp:coreProperties>
</file>